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Титул, п.п.1-4" sheetId="1" r:id="rId1"/>
    <sheet name="п.п. 5" sheetId="2" r:id="rId2"/>
    <sheet name="Показатели соц. эффект. деят." sheetId="3" r:id="rId3"/>
    <sheet name="Свод выплат" sheetId="4" r:id="rId4"/>
  </sheets>
  <definedNames>
    <definedName name="_xlnm.Print_Area" localSheetId="1">'п.п. 5'!$A$1:$J$284</definedName>
    <definedName name="_xlnm.Print_Area" localSheetId="2">'Показатели соц. эффект. деят.'!$B$1:$H$28</definedName>
    <definedName name="_xlnm.Print_Area" localSheetId="0">'Титул, п.п.1-4'!$A$1:$E$55</definedName>
  </definedNames>
  <calcPr fullCalcOnLoad="1"/>
</workbook>
</file>

<file path=xl/sharedStrings.xml><?xml version="1.0" encoding="utf-8"?>
<sst xmlns="http://schemas.openxmlformats.org/spreadsheetml/2006/main" count="392" uniqueCount="256">
  <si>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</si>
  <si>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</si>
  <si>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к  Порядку составления  и  утверждения плана  финансово-   </t>
  </si>
  <si>
    <t>хозяйственной деятельности  муниципальных бюджетных</t>
  </si>
  <si>
    <t xml:space="preserve"> и автономных учреждений города Твери</t>
  </si>
  <si>
    <t>"Утверждаю"</t>
  </si>
  <si>
    <t>Начальник</t>
  </si>
  <si>
    <r>
      <rPr>
        <sz val="11"/>
        <rFont val="Times New Roman"/>
        <family val="1"/>
      </rPr>
      <t xml:space="preserve">                                                                       </t>
    </r>
    <r>
      <rPr>
        <u val="single"/>
        <sz val="11"/>
        <rFont val="Times New Roman"/>
        <family val="1"/>
      </rPr>
      <t xml:space="preserve"> Управления образования администрации города Твери</t>
    </r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</si>
  <si>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</si>
  <si>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</si>
  <si>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r>
      <rPr>
        <sz val="11"/>
        <rFont val="Times New Roman"/>
        <family val="1"/>
      </rPr>
      <t xml:space="preserve">                                                                               _____________                     </t>
    </r>
    <r>
      <rPr>
        <u val="single"/>
        <sz val="11"/>
        <rFont val="Times New Roman"/>
        <family val="1"/>
      </rPr>
      <t xml:space="preserve"> Н.А.Афонина            </t>
    </r>
  </si>
  <si>
    <t xml:space="preserve">                                                                                                          (подпись)              (расшифровка подписи)</t>
  </si>
  <si>
    <t xml:space="preserve">                                                                                                "______"    _______________20____г.</t>
  </si>
  <si>
    <t>ИНН</t>
  </si>
  <si>
    <t>КПП</t>
  </si>
  <si>
    <t>Единицы измерения</t>
  </si>
  <si>
    <t>руб.</t>
  </si>
  <si>
    <t>План финансово-хозяйственной деятельности</t>
  </si>
  <si>
    <t>на 2016  год   и _____________________</t>
  </si>
  <si>
    <t xml:space="preserve">                                                                      (плановый период)</t>
  </si>
  <si>
    <t>на 01.01.2016</t>
  </si>
  <si>
    <t>муниципальное бюджетное дошкольное образовательное учреждение детский сад № 97 МБДОУ детский сад № 97</t>
  </si>
  <si>
    <t xml:space="preserve">                                 (полное и краткое наименование муниципального учреждения)</t>
  </si>
  <si>
    <t>Управление образования администрации города Твери</t>
  </si>
  <si>
    <t xml:space="preserve">                                 (наименование органа, выполняющего функции и полномочия учредителя)</t>
  </si>
  <si>
    <t xml:space="preserve"> </t>
  </si>
  <si>
    <t>Адрес фактического местонахождения учреждения:</t>
  </si>
  <si>
    <t>170040, г. Тверь, пр-т 50 лет Октября , д 32а</t>
  </si>
  <si>
    <r>
      <rPr>
        <sz val="12"/>
        <rFont val="Times New Roman"/>
        <family val="1"/>
      </rPr>
      <t xml:space="preserve">                 1. </t>
    </r>
    <r>
      <rPr>
        <b/>
        <sz val="12"/>
        <rFont val="Times New Roman"/>
        <family val="1"/>
      </rPr>
      <t>Цели деятельности учреждения</t>
    </r>
    <r>
      <rPr>
        <sz val="12"/>
        <rFont val="Times New Roman"/>
        <family val="1"/>
      </rPr>
      <t>: Основной целью образовательного процесса  детского сада является создание оптимальных условий для охраны и укрепления   физического  и психического здоровья детей, развития их индивидуальных способностей и необходимой  коррекции нарушений развития</t>
    </r>
  </si>
  <si>
    <r>
      <rPr>
        <sz val="12"/>
        <rFont val="Times New Roman"/>
        <family val="1"/>
      </rPr>
      <t xml:space="preserve"> 2. </t>
    </r>
    <r>
      <rPr>
        <b/>
        <sz val="12"/>
        <rFont val="Times New Roman"/>
        <family val="1"/>
      </rPr>
      <t>Виды деятельности учреждения</t>
    </r>
    <r>
      <rPr>
        <sz val="12"/>
        <rFont val="Times New Roman"/>
        <family val="1"/>
      </rPr>
      <t>:    реализация образовательных программ</t>
    </r>
  </si>
  <si>
    <r>
      <rPr>
        <sz val="12"/>
        <rFont val="Times New Roman"/>
        <family val="1"/>
      </rPr>
      <t xml:space="preserve">             3. </t>
    </r>
    <r>
      <rPr>
        <b/>
        <sz val="12"/>
        <rFont val="Times New Roman"/>
        <family val="1"/>
      </rPr>
      <t>Перечень услуг (работ)</t>
    </r>
    <r>
      <rPr>
        <sz val="12"/>
        <rFont val="Times New Roman"/>
        <family val="1"/>
      </rPr>
      <t xml:space="preserve">, относящихся в соответствии с уставом к основным </t>
    </r>
  </si>
  <si>
    <t xml:space="preserve">                                       видам деятельности учреждения, предоставление которых для физических и</t>
  </si>
  <si>
    <t>юридических лиц осуществляется за плату:  реализация  дополнительных      образовательных программ и оказывать дополнительные образовательные услуги.</t>
  </si>
  <si>
    <t xml:space="preserve">                                             4. Показатели финансового состояния учреждения ( на последнюю отчетную дату,</t>
  </si>
  <si>
    <t xml:space="preserve">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</si>
  <si>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</si>
  <si>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</si>
  <si>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</si>
  <si>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из них</t>
  </si>
  <si>
    <t xml:space="preserve"> недвижимое  имущества, всего</t>
  </si>
  <si>
    <t>в том числе:  остаточная стоимость</t>
  </si>
  <si>
    <t>особоценное движимое имущество, всего</t>
  </si>
  <si>
    <t>2. Финансовые активы, всего</t>
  </si>
  <si>
    <t xml:space="preserve">из них:                                                                                                                                </t>
  </si>
  <si>
    <t xml:space="preserve"> дебиторская задолженность по доходам</t>
  </si>
  <si>
    <t xml:space="preserve"> дебиторская задолженность по расходам</t>
  </si>
  <si>
    <t>3. Обязательства  всего,</t>
  </si>
  <si>
    <t>из них:</t>
  </si>
  <si>
    <t>просроченная  кредиторская задолженность</t>
  </si>
  <si>
    <t>5. Показатели по поступлениям и  выплатам муниципального учреждения</t>
  </si>
  <si>
    <t>Наименование показателя</t>
  </si>
  <si>
    <t>Планируемый очередной  финансовый  2016  год</t>
  </si>
  <si>
    <t>1-вый год планового периода ________год</t>
  </si>
  <si>
    <t>2-вый год планового периода ________год</t>
  </si>
  <si>
    <t>ВСЕГО</t>
  </si>
  <si>
    <t>В том числе по кварталам</t>
  </si>
  <si>
    <t>по лицевым счетам</t>
  </si>
  <si>
    <t>по счетам, открытым в кредитных организациях</t>
  </si>
  <si>
    <t xml:space="preserve"> I</t>
  </si>
  <si>
    <t xml:space="preserve"> II</t>
  </si>
  <si>
    <t xml:space="preserve"> III</t>
  </si>
  <si>
    <t xml:space="preserve"> IV</t>
  </si>
  <si>
    <t>Планируемый остаток средств на начало планируемого года</t>
  </si>
  <si>
    <t>Поступления, всего:</t>
  </si>
  <si>
    <t>родит+платн + Собственные средства бюджета+ ОБЛАСТНЫЕ + программы</t>
  </si>
  <si>
    <t>в том числе:</t>
  </si>
  <si>
    <t>Субсидии на финансовое обеспечение выполнения муниципального задания:</t>
  </si>
  <si>
    <t xml:space="preserve"> Область + город  без программ и без родит. И платных</t>
  </si>
  <si>
    <t>Субсидия на организацию предоставления общедоступного и бесплатного дошкольного образования детей в муниципальных образовательных организациях, реализующих основную общеобразовательную программу дошкольного образования</t>
  </si>
  <si>
    <t xml:space="preserve"> Здесь только город
заложена формула</t>
  </si>
  <si>
    <t>собственные средства бюджета города</t>
  </si>
  <si>
    <t>город</t>
  </si>
  <si>
    <t>Субвенция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</si>
  <si>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ВСЕГО Областной бюджет 
(зарпл.+связь+ учебн. Расх)</t>
  </si>
  <si>
    <t>Cубсидии на иные цели</t>
  </si>
  <si>
    <t>в том числе за счет собственных средств бюджета города</t>
  </si>
  <si>
    <t>Субсидия на обеспечение комплексной безопастности зданий и помещений образовательных учреждений, реализующих основную общеобразовательную программу дошкольного образования</t>
  </si>
  <si>
    <t>Субсидия на осуществление комплекса мер по обеспечению теплового режима и энергосбережения в дошкольных образовательных учреждениях</t>
  </si>
  <si>
    <t>Субсидия на реализацию предложений жителей города Твери</t>
  </si>
  <si>
    <t>в том числе за счет средств областного бюджета</t>
  </si>
  <si>
    <t>Субсидия на выплату компенсации части родительской платы за присмотр и уход за ребенком в образовательных организациях и иных образовательных организациях (за исключением государственных образовательных организаций), реализующих основную общеобразовательную программу дошкольного образования, за счет средств областного бюджета</t>
  </si>
  <si>
    <t>Обеспечение энергосбережения в образовательных учреждениях города Твери в 2012-2014 годах</t>
  </si>
  <si>
    <t>Обеспечение теплового режима в образовательных учреждениях в 2012-2014 годах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</si>
  <si>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</t>
  </si>
  <si>
    <t>Гранты в форме субсидий, в том числе предоставляемых по результатам конкурсов</t>
  </si>
  <si>
    <t>Поступления от оказания  учреждением услуг (выполнения работ),относящихся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всего:</t>
  </si>
  <si>
    <t>родиттельс+платн+пожертвов( ставить только в уточненке по факту пожертвов.)</t>
  </si>
  <si>
    <t xml:space="preserve"> родительская плата за содержание детей в детских дошкольных учреждений</t>
  </si>
  <si>
    <t>родиттельс</t>
  </si>
  <si>
    <t>родительская плата за содержание детей в муниципальных детских оздоровительных лагерях</t>
  </si>
  <si>
    <t>Поступление от иной приносящей доход деятельности, всего:</t>
  </si>
  <si>
    <r>
      <rPr>
        <b/>
        <sz val="11"/>
        <rFont val="Arial"/>
        <family val="2"/>
      </rPr>
      <t xml:space="preserve">платные </t>
    </r>
    <r>
      <rPr>
        <b/>
        <sz val="11"/>
        <color indexed="10"/>
        <rFont val="Arial"/>
        <family val="2"/>
      </rPr>
      <t>+ пожертвов</t>
    </r>
  </si>
  <si>
    <t>доходы от оказания услуг учреждением (платные услуги -кружки)</t>
  </si>
  <si>
    <t>платные</t>
  </si>
  <si>
    <t>Поступления от реализации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</si>
  <si>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Поступления учреждениям, осуществляющим медицинскую деятельность в системе обязательного медицинского страхования</t>
  </si>
  <si>
    <t>Безвозмездные поступления, всего</t>
  </si>
  <si>
    <t>добровольные пожертвования от юридических и физических лиц</t>
  </si>
  <si>
    <t xml:space="preserve">гранты, премии </t>
  </si>
  <si>
    <t>Планируемый остаток средств на конец планируемого года</t>
  </si>
  <si>
    <t>Выплаты, всего:</t>
  </si>
  <si>
    <t>платн+родит+ВЦП+зарплата(область и город)+прочие работы+остаток на 0.01.2014г.</t>
  </si>
  <si>
    <t>Субсидии на выполнение муниципального задания:</t>
  </si>
  <si>
    <t>Оплата труда и начисления на выплаты по оплате труда, всего,</t>
  </si>
  <si>
    <t>заработная плата (КЭСР 211)</t>
  </si>
  <si>
    <t>прочие выплаты (КЭСР 212)</t>
  </si>
  <si>
    <t>начисления на выплаты по оплате труда (КЭСР 213)</t>
  </si>
  <si>
    <t>Оплата работ, услуг, всего</t>
  </si>
  <si>
    <t>Услуги связи (КЭСР 221)</t>
  </si>
  <si>
    <t>Транспортные услуги (КЭСР 222)</t>
  </si>
  <si>
    <t>Коммунальные услуги  (КЭСР 223) всего</t>
  </si>
  <si>
    <t>оплата за теплоэнергию на отопление и технологические нужды (СубКОСГУ 001.00.01)</t>
  </si>
  <si>
    <t>оплата потребления газа</t>
  </si>
  <si>
    <t>оплата потребления электроэнергии (СубКОСГУ 001.00.03)</t>
  </si>
  <si>
    <t>оплата водоснабжения и водоотведения  (СубКОСГУ 001.00.04)</t>
  </si>
  <si>
    <t>Арендная плата за пользование имуществом</t>
  </si>
  <si>
    <t>работы, услуги по содержанию имущества (КЭСР 225), всего</t>
  </si>
  <si>
    <t>аварийный ремонт зданий и сооружений</t>
  </si>
  <si>
    <t xml:space="preserve">обслуживание системы водоочистной </t>
  </si>
  <si>
    <t xml:space="preserve">услуги по вывозу мусора </t>
  </si>
  <si>
    <t>Подготовка, обслуживание и ремонт тепловых узлов,теплосчетчиков (подготовка к отопительному сезону) (СубКОСГУ 001.00.07)</t>
  </si>
  <si>
    <t xml:space="preserve">Работы по гидропромывке и гидровлическим испытаниям </t>
  </si>
  <si>
    <t>вневедомственная охрана (КЭСР 225 мероп. 03.07.01)</t>
  </si>
  <si>
    <t>расходы на проведение противопожарных мероприятий (КЭСР 225 мероп. )</t>
  </si>
  <si>
    <t>услуги по стирке белья (КЭСР 225 мероп. 03.07.04)</t>
  </si>
  <si>
    <t>расходы на дератизацию и дезинсекцию (КЭСР 225 мероп. 03.07.05)</t>
  </si>
  <si>
    <t>Прочие работы, услуги (КЭСР 226), всего</t>
  </si>
  <si>
    <t>медосмотр персонала</t>
  </si>
  <si>
    <t>Сангигобучение</t>
  </si>
  <si>
    <t>обслуживание программ</t>
  </si>
  <si>
    <t>обслуживание тревожной кнопки</t>
  </si>
  <si>
    <t>дератизация</t>
  </si>
  <si>
    <t xml:space="preserve">вневедомственная охрана </t>
  </si>
  <si>
    <t>Пособия по социальной помощи населению, всего</t>
  </si>
  <si>
    <t>пенсии и выплаты по пенсионному и медицинскому страхованию населения</t>
  </si>
  <si>
    <t>Прочие расходы (КЭСР 290) всего</t>
  </si>
  <si>
    <t>оплата налога на транспорт и имущество ( КЭСР 290  СубКОСГУ 001.00.05)</t>
  </si>
  <si>
    <t>плата за негативное воздействие на окружающую среду (КЭСР 290 мероп. 01.01.01)</t>
  </si>
  <si>
    <t>Поступление нефинансовых активов, всего (код группы КОСГУ 300)</t>
  </si>
  <si>
    <t xml:space="preserve">приобретение основных средств </t>
  </si>
  <si>
    <t>приобретение нематериальных активов</t>
  </si>
  <si>
    <t>Увеличение стоимости непроизводственных активов</t>
  </si>
  <si>
    <t>Приобретение материальных запасов  (КЭСР 340)</t>
  </si>
  <si>
    <t xml:space="preserve">картриджи для системы водоочистной </t>
  </si>
  <si>
    <t xml:space="preserve">медикаменты, перевязочные средства и прочие лечебные расходы </t>
  </si>
  <si>
    <t xml:space="preserve">продукты питания </t>
  </si>
  <si>
    <t xml:space="preserve">прочие расходные материалы  чистящие моющие средства электролмповая продукция </t>
  </si>
  <si>
    <t>прочие расходные материалы и предметы снабжения (в части расходных материалов)  (КЭСР 340 мероп. 03.02.35)</t>
  </si>
  <si>
    <t>прочие расходные материалы и предметы снабжения (в части расходных материалов)канцелярские товары (КЭСР 340 мероп. 01.01.01)</t>
  </si>
  <si>
    <t>Поступление финансовых активов, всего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</si>
  <si>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</si>
  <si>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</si>
  <si>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Иные выплаты, не запрещенные законодательством РФ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</si>
  <si>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</si>
  <si>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оплата за теплоэнергию на отопление и технологические нужды</t>
  </si>
  <si>
    <t>оплата потребления электроэнергии</t>
  </si>
  <si>
    <t>оплата водоснабжения и водоотведения</t>
  </si>
  <si>
    <t xml:space="preserve">работы, услуги по содержанию имущества </t>
  </si>
  <si>
    <t xml:space="preserve">Прочие работы, услуги </t>
  </si>
  <si>
    <t xml:space="preserve">Прочие расходы </t>
  </si>
  <si>
    <t>приобретение основных средств (КЭСР 310  мероп. 01.01.15)</t>
  </si>
  <si>
    <t>Приобретение материальных запасов (КЭСР 340  мероп. 01.01.15)</t>
  </si>
  <si>
    <t xml:space="preserve">расходы на благоустройство территорий </t>
  </si>
  <si>
    <t>Выплаты за счет субсидий на иные цели (в разрезе кода субсидии, кода КОСГУ)</t>
  </si>
  <si>
    <t>Субсидия на укрепление материально-технической базы образовательных учреждений, реализующих основную общеобразовательную программу дошкольного образования</t>
  </si>
  <si>
    <t>приобретение основных средств (КЭСР 310  мероп. 01.01.08)</t>
  </si>
  <si>
    <t>работы, услуги по содержанию имущества (КЭСР 225)всего</t>
  </si>
  <si>
    <t>обслуживание тревожной сигнализации</t>
  </si>
  <si>
    <t xml:space="preserve">обслуживание теплоузлов </t>
  </si>
  <si>
    <t>обслуживание теплосчетчиков</t>
  </si>
  <si>
    <t xml:space="preserve"> подготовка к отопительному сезону </t>
  </si>
  <si>
    <t>оплата текущего ремонта оборудования и инвентаря</t>
  </si>
  <si>
    <t>Обслуживание АПС, электроустановок и ПАК "Стрелец-мониторинг" (мероп. 01.01.09)</t>
  </si>
  <si>
    <t>Замеры сопротивления  (мероп. 01.01.10)</t>
  </si>
  <si>
    <t xml:space="preserve">медосмотр персонала, сангикобучение </t>
  </si>
  <si>
    <t>Замена приборов по передаче извещения о пожаре (СубКОСГУ 01.01.11)</t>
  </si>
  <si>
    <t>расходы на проведение противопожарных мероприятий</t>
  </si>
  <si>
    <t>работы, услуги по содержанию имущества (КЭСР 225) всего</t>
  </si>
  <si>
    <t>Поверка, ремонт и замена УТЭ (мероп. 01.01.13)</t>
  </si>
  <si>
    <t>Изготовление энергетического паспорта (мероп. 01.01.11)</t>
  </si>
  <si>
    <t>Замена оконных блоков (СубКОСГУ 70.07.01)</t>
  </si>
  <si>
    <t>Субсидия на развитие сети дошкольного образования в городе Твери с целью обеспечения доступности дошкольного образования</t>
  </si>
  <si>
    <t>Разборка и восстановление асфальтового покрытия</t>
  </si>
  <si>
    <t>приобретение основных средств (КЭСР 310  мероп. 01.01.04)</t>
  </si>
  <si>
    <t>Приобретение материальных запасов (КЭСР 340  мероп. 01.01.04)</t>
  </si>
  <si>
    <t>Обслуживание АПС</t>
  </si>
  <si>
    <t>Услуги банка</t>
  </si>
  <si>
    <t xml:space="preserve">программное обеспечение </t>
  </si>
  <si>
    <t>Социальное обеспечение (КЭСР 262), всего</t>
  </si>
  <si>
    <t>Субсидия на реализцию мероприятий по обращениям, поступающим к депутатам Законодательного собрания Тверской области за счет средств областного бюджета</t>
  </si>
  <si>
    <t>приобретение основных средств (КЭСР 310  мероп. 70.07.03)</t>
  </si>
  <si>
    <t>родительская плата за содержание детей в детских дошкольных учреждений</t>
  </si>
  <si>
    <t xml:space="preserve">оплата налога на транспорт и имущество </t>
  </si>
  <si>
    <t>Приобретение материальных запасов</t>
  </si>
  <si>
    <t>продукты питания (КЭСР 340 Суб КОСГУ 001.00.06)</t>
  </si>
  <si>
    <t>Выплаты за счет иной приносящей доход деятельности и иных поступлений (в разрезе кода КОСГУ)</t>
  </si>
  <si>
    <t>Справочно:</t>
  </si>
  <si>
    <t>1. Объем публичных обязательств , всего</t>
  </si>
  <si>
    <t>2. Средства во временном распоряжении, всего</t>
  </si>
  <si>
    <t>Заведующий МБДОУ детский сад № 97</t>
  </si>
  <si>
    <t>Г.И.Пантелеймова</t>
  </si>
  <si>
    <t>Главный бухгалтер МБДОУ детский сад №97</t>
  </si>
  <si>
    <t>Л.П.Федорова</t>
  </si>
  <si>
    <t>3. Показатели социальной эффективности деятельности</t>
  </si>
  <si>
    <t>Ед. измерения</t>
  </si>
  <si>
    <t>Планируемый финансовый год  2016</t>
  </si>
  <si>
    <t>всего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</si>
  <si>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</si>
  <si>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</si>
  <si>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</si>
  <si>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</si>
  <si>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</si>
  <si>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</si>
  <si>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чел.</t>
  </si>
  <si>
    <t>Средняя заработная плата сотрудников</t>
  </si>
  <si>
    <t>Фонд оплаты труда 210</t>
  </si>
  <si>
    <t>тыс. руб.</t>
  </si>
  <si>
    <t>Оплата труда (КОСГУ  211)</t>
  </si>
  <si>
    <t>Количество потребителей, пользующихся услугами учреждения на бесплатной основе</t>
  </si>
  <si>
    <t xml:space="preserve">ед. </t>
  </si>
  <si>
    <t>Количество потребителей, пользующихся услугами учреждения на платной основе</t>
  </si>
  <si>
    <t>ед.</t>
  </si>
  <si>
    <t>Приложение на __________л.</t>
  </si>
  <si>
    <r>
      <rPr>
        <sz val="10"/>
        <rFont val="Arial"/>
        <family val="2"/>
      </rPr>
      <t xml:space="preserve">Руководитель учреждения           ___________________  </t>
    </r>
    <r>
      <rPr>
        <u val="single"/>
        <sz val="10"/>
        <rFont val="Arial"/>
        <family val="2"/>
      </rPr>
      <t>Абросимова Т.К.</t>
    </r>
  </si>
  <si>
    <t xml:space="preserve">                                                                                (подпись)                   (расшифровка подписи)</t>
  </si>
  <si>
    <r>
      <rPr>
        <sz val="10"/>
        <rFont val="Arial"/>
        <family val="2"/>
      </rPr>
      <t xml:space="preserve">Главный бухгалтер учреждения ___________________    </t>
    </r>
    <r>
      <rPr>
        <u val="single"/>
        <sz val="10"/>
        <rFont val="Arial"/>
        <family val="2"/>
      </rPr>
      <t>Митракова Т.Н.</t>
    </r>
  </si>
  <si>
    <t>Исполнитель                              ___________________  Митракова Т.Н.</t>
  </si>
  <si>
    <t xml:space="preserve">                                                                                (подпись)                  (расшифровка подписи)</t>
  </si>
  <si>
    <t>тел. ___________</t>
  </si>
  <si>
    <t>"_____"__________________201__г.</t>
  </si>
  <si>
    <t>Свод выплат к Плану финансово-хозяйственной деятельности на 2016 год по состоянию на 20.01.2016 г.</t>
  </si>
  <si>
    <t>Выплаты на 2015 год</t>
  </si>
  <si>
    <t>Субсидия на выполнение муниципального задания</t>
  </si>
  <si>
    <t>Субсидия на иные цели</t>
  </si>
  <si>
    <t>Расходы за счет средств от принсящей доход деятельности</t>
  </si>
  <si>
    <t>Выплаты всего:</t>
  </si>
  <si>
    <t>Оплата труда и начисления на выплаты по оплате труда,всего:</t>
  </si>
  <si>
    <t>Заработная плата (ст.211)</t>
  </si>
  <si>
    <t>Прочие выплаты (ст.212)</t>
  </si>
  <si>
    <t>Начисления на выплаты по оплате труда (с.213)</t>
  </si>
  <si>
    <t>Оплата работ,услуг,всего:</t>
  </si>
  <si>
    <t>Услуги свзяи (ст.221)</t>
  </si>
  <si>
    <t>Транспортные услуги( ст.222)</t>
  </si>
  <si>
    <t>Коммунальные услуги (ст.223)</t>
  </si>
  <si>
    <t>Арендная плата за пользование имуществом (ст.224)</t>
  </si>
  <si>
    <t>Работы,услуги по соедержанию имущества (ст.225)</t>
  </si>
  <si>
    <t>Прочие работы,услуги (ст.226)</t>
  </si>
  <si>
    <t>Прочие расходы (ст.290)</t>
  </si>
  <si>
    <t>Поступление нефинансовых активов ,всего</t>
  </si>
  <si>
    <t>увеличение стоимости основных средств (ст.310)</t>
  </si>
  <si>
    <t>увеличение стоимости материальных запасов (ст.340)</t>
  </si>
  <si>
    <t>Главный бухгалтер</t>
  </si>
  <si>
    <t>Л.П.Фёдорова</t>
  </si>
  <si>
    <t>Исполнитель гл.бухгалтер</t>
  </si>
  <si>
    <t>Федорова Л.П</t>
  </si>
  <si>
    <t>Тел.44-64-87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</si>
</sst>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;[RED]\-#,##0.00;0.00"/>
    <numFmt numFmtId="168" formatCode="#,##0.00_ ;[RED]\-#,##0.00\ "/>
  </numFmts>
  <fonts count="26"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4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5" fontId="5" fillId="0" borderId="0" xfId="0" applyNumberFormat="1" applyFont="1" applyBorder="1" applyAlignment="1">
      <alignment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4" xfId="0" applyFont="1" applyBorder="1" applyAlignment="1">
      <alignment horizontal="left"/>
    </xf>
    <xf numFmtId="166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5" fillId="0" borderId="5" xfId="0" applyFont="1" applyBorder="1" applyAlignment="1">
      <alignment horizontal="left" wrapText="1"/>
    </xf>
    <xf numFmtId="164" fontId="5" fillId="0" borderId="1" xfId="0" applyFont="1" applyBorder="1" applyAlignment="1">
      <alignment horizontal="left" wrapText="1"/>
    </xf>
    <xf numFmtId="164" fontId="8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left" wrapText="1"/>
    </xf>
    <xf numFmtId="166" fontId="8" fillId="0" borderId="4" xfId="0" applyNumberFormat="1" applyFont="1" applyBorder="1" applyAlignment="1">
      <alignment horizontal="center"/>
    </xf>
    <xf numFmtId="164" fontId="5" fillId="0" borderId="7" xfId="0" applyFont="1" applyBorder="1" applyAlignment="1">
      <alignment horizontal="left" wrapText="1"/>
    </xf>
    <xf numFmtId="164" fontId="5" fillId="0" borderId="8" xfId="0" applyFont="1" applyBorder="1" applyAlignment="1">
      <alignment horizontal="left" wrapText="1"/>
    </xf>
    <xf numFmtId="164" fontId="8" fillId="0" borderId="6" xfId="0" applyFont="1" applyBorder="1" applyAlignment="1">
      <alignment horizontal="center"/>
    </xf>
    <xf numFmtId="164" fontId="3" fillId="0" borderId="4" xfId="0" applyFont="1" applyBorder="1" applyAlignment="1">
      <alignment horizontal="left" vertical="top" wrapText="1"/>
    </xf>
    <xf numFmtId="164" fontId="3" fillId="0" borderId="6" xfId="0" applyFont="1" applyBorder="1" applyAlignment="1">
      <alignment horizontal="left" vertical="center" wrapText="1"/>
    </xf>
    <xf numFmtId="164" fontId="9" fillId="0" borderId="0" xfId="0" applyFont="1" applyAlignment="1">
      <alignment wrapText="1"/>
    </xf>
    <xf numFmtId="164" fontId="10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0" applyFont="1" applyBorder="1" applyAlignment="1">
      <alignment horizontal="center" vertical="center" wrapText="1"/>
    </xf>
    <xf numFmtId="164" fontId="10" fillId="0" borderId="6" xfId="21" applyNumberFormat="1" applyFont="1" applyFill="1" applyBorder="1" applyAlignment="1" applyProtection="1">
      <alignment horizontal="center" vertical="center" wrapText="1"/>
      <protection hidden="1"/>
    </xf>
    <xf numFmtId="164" fontId="11" fillId="0" borderId="6" xfId="2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21" applyNumberFormat="1" applyFont="1" applyFill="1" applyBorder="1" applyAlignment="1" applyProtection="1">
      <alignment horizontal="center" wrapText="1"/>
      <protection hidden="1"/>
    </xf>
    <xf numFmtId="164" fontId="10" fillId="0" borderId="1" xfId="21" applyNumberFormat="1" applyFont="1" applyFill="1" applyBorder="1" applyAlignment="1" applyProtection="1">
      <alignment horizontal="center"/>
      <protection hidden="1"/>
    </xf>
    <xf numFmtId="164" fontId="10" fillId="0" borderId="1" xfId="0" applyFont="1" applyBorder="1" applyAlignment="1">
      <alignment horizontal="center"/>
    </xf>
    <xf numFmtId="164" fontId="9" fillId="0" borderId="1" xfId="21" applyNumberFormat="1" applyFont="1" applyFill="1" applyBorder="1" applyAlignment="1" applyProtection="1">
      <alignment vertical="center" wrapText="1"/>
      <protection hidden="1"/>
    </xf>
    <xf numFmtId="167" fontId="9" fillId="0" borderId="1" xfId="21" applyNumberFormat="1" applyFont="1" applyFill="1" applyBorder="1" applyAlignment="1" applyProtection="1">
      <alignment/>
      <protection hidden="1"/>
    </xf>
    <xf numFmtId="164" fontId="0" fillId="0" borderId="1" xfId="0" applyBorder="1" applyAlignment="1">
      <alignment/>
    </xf>
    <xf numFmtId="164" fontId="10" fillId="2" borderId="1" xfId="21" applyNumberFormat="1" applyFont="1" applyFill="1" applyBorder="1" applyAlignment="1" applyProtection="1">
      <alignment vertical="center" wrapText="1"/>
      <protection hidden="1"/>
    </xf>
    <xf numFmtId="167" fontId="10" fillId="2" borderId="1" xfId="21" applyNumberFormat="1" applyFont="1" applyFill="1" applyBorder="1" applyAlignment="1" applyProtection="1">
      <alignment/>
      <protection hidden="1"/>
    </xf>
    <xf numFmtId="164" fontId="0" fillId="2" borderId="1" xfId="0" applyFill="1" applyBorder="1" applyAlignment="1">
      <alignment/>
    </xf>
    <xf numFmtId="168" fontId="12" fillId="2" borderId="0" xfId="0" applyNumberFormat="1" applyFont="1" applyFill="1" applyAlignment="1">
      <alignment/>
    </xf>
    <xf numFmtId="164" fontId="0" fillId="2" borderId="0" xfId="0" applyFill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4" fontId="10" fillId="3" borderId="1" xfId="21" applyNumberFormat="1" applyFont="1" applyFill="1" applyBorder="1" applyAlignment="1" applyProtection="1">
      <alignment vertical="center" wrapText="1"/>
      <protection hidden="1"/>
    </xf>
    <xf numFmtId="167" fontId="10" fillId="3" borderId="1" xfId="21" applyNumberFormat="1" applyFont="1" applyFill="1" applyBorder="1" applyAlignment="1" applyProtection="1">
      <alignment/>
      <protection hidden="1"/>
    </xf>
    <xf numFmtId="164" fontId="0" fillId="3" borderId="1" xfId="0" applyFill="1" applyBorder="1" applyAlignment="1">
      <alignment/>
    </xf>
    <xf numFmtId="168" fontId="12" fillId="0" borderId="0" xfId="0" applyNumberFormat="1" applyFont="1" applyFill="1" applyBorder="1" applyAlignment="1">
      <alignment horizontal="left"/>
    </xf>
    <xf numFmtId="164" fontId="10" fillId="0" borderId="1" xfId="21" applyNumberFormat="1" applyFont="1" applyFill="1" applyBorder="1" applyAlignment="1" applyProtection="1">
      <alignment vertical="center" wrapText="1"/>
      <protection hidden="1"/>
    </xf>
    <xf numFmtId="168" fontId="13" fillId="0" borderId="0" xfId="0" applyNumberFormat="1" applyFont="1" applyFill="1" applyBorder="1" applyAlignment="1">
      <alignment horizontal="left" wrapText="1"/>
    </xf>
    <xf numFmtId="164" fontId="14" fillId="0" borderId="0" xfId="0" applyFont="1" applyFill="1" applyAlignment="1">
      <alignment/>
    </xf>
    <xf numFmtId="164" fontId="14" fillId="0" borderId="9" xfId="0" applyFont="1" applyFill="1" applyBorder="1" applyAlignment="1">
      <alignment horizontal="left" wrapText="1"/>
    </xf>
    <xf numFmtId="166" fontId="10" fillId="3" borderId="1" xfId="21" applyNumberFormat="1" applyFont="1" applyFill="1" applyBorder="1" applyAlignment="1" applyProtection="1">
      <alignment vertical="center" wrapText="1"/>
      <protection hidden="1"/>
    </xf>
    <xf numFmtId="166" fontId="10" fillId="0" borderId="1" xfId="21" applyNumberFormat="1" applyFont="1" applyFill="1" applyBorder="1" applyAlignment="1" applyProtection="1">
      <alignment vertical="center" wrapText="1"/>
      <protection hidden="1"/>
    </xf>
    <xf numFmtId="167" fontId="10" fillId="0" borderId="1" xfId="21" applyNumberFormat="1" applyFont="1" applyFill="1" applyBorder="1" applyAlignment="1" applyProtection="1">
      <alignment/>
      <protection hidden="1"/>
    </xf>
    <xf numFmtId="164" fontId="9" fillId="0" borderId="5" xfId="21" applyNumberFormat="1" applyFont="1" applyFill="1" applyBorder="1" applyAlignment="1" applyProtection="1">
      <alignment vertical="center" wrapText="1"/>
      <protection hidden="1"/>
    </xf>
    <xf numFmtId="167" fontId="9" fillId="3" borderId="1" xfId="21" applyNumberFormat="1" applyFont="1" applyFill="1" applyBorder="1" applyAlignment="1" applyProtection="1">
      <alignment/>
      <protection hidden="1"/>
    </xf>
    <xf numFmtId="164" fontId="13" fillId="0" borderId="0" xfId="0" applyFont="1" applyFill="1" applyAlignment="1">
      <alignment/>
    </xf>
    <xf numFmtId="164" fontId="14" fillId="3" borderId="1" xfId="0" applyFont="1" applyFill="1" applyBorder="1" applyAlignment="1">
      <alignment/>
    </xf>
    <xf numFmtId="164" fontId="9" fillId="0" borderId="4" xfId="21" applyNumberFormat="1" applyFont="1" applyFill="1" applyBorder="1" applyAlignment="1" applyProtection="1">
      <alignment vertical="center" wrapText="1"/>
      <protection hidden="1"/>
    </xf>
    <xf numFmtId="167" fontId="9" fillId="0" borderId="4" xfId="21" applyNumberFormat="1" applyFont="1" applyFill="1" applyBorder="1" applyAlignment="1" applyProtection="1">
      <alignment/>
      <protection hidden="1"/>
    </xf>
    <xf numFmtId="164" fontId="0" fillId="0" borderId="4" xfId="0" applyFill="1" applyBorder="1" applyAlignment="1">
      <alignment/>
    </xf>
    <xf numFmtId="164" fontId="13" fillId="0" borderId="10" xfId="21" applyNumberFormat="1" applyFont="1" applyFill="1" applyBorder="1" applyAlignment="1" applyProtection="1">
      <alignment vertical="center" wrapText="1"/>
      <protection hidden="1"/>
    </xf>
    <xf numFmtId="167" fontId="10" fillId="0" borderId="11" xfId="21" applyNumberFormat="1" applyFont="1" applyFill="1" applyBorder="1" applyAlignment="1" applyProtection="1">
      <alignment/>
      <protection hidden="1"/>
    </xf>
    <xf numFmtId="167" fontId="9" fillId="0" borderId="11" xfId="21" applyNumberFormat="1" applyFont="1" applyFill="1" applyBorder="1" applyAlignment="1" applyProtection="1">
      <alignment/>
      <protection hidden="1"/>
    </xf>
    <xf numFmtId="164" fontId="0" fillId="0" borderId="11" xfId="0" applyFill="1" applyBorder="1" applyAlignment="1">
      <alignment/>
    </xf>
    <xf numFmtId="164" fontId="0" fillId="0" borderId="12" xfId="0" applyFill="1" applyBorder="1" applyAlignment="1">
      <alignment/>
    </xf>
    <xf numFmtId="164" fontId="16" fillId="0" borderId="0" xfId="0" applyFont="1" applyFill="1" applyAlignment="1">
      <alignment/>
    </xf>
    <xf numFmtId="166" fontId="0" fillId="3" borderId="1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4" borderId="0" xfId="0" applyFill="1" applyAlignment="1">
      <alignment/>
    </xf>
    <xf numFmtId="164" fontId="17" fillId="5" borderId="1" xfId="21" applyNumberFormat="1" applyFont="1" applyFill="1" applyBorder="1" applyAlignment="1" applyProtection="1">
      <alignment vertical="center" wrapText="1"/>
      <protection hidden="1"/>
    </xf>
    <xf numFmtId="167" fontId="17" fillId="5" borderId="1" xfId="21" applyNumberFormat="1" applyFont="1" applyFill="1" applyBorder="1" applyAlignment="1" applyProtection="1">
      <alignment/>
      <protection hidden="1"/>
    </xf>
    <xf numFmtId="167" fontId="18" fillId="5" borderId="1" xfId="21" applyNumberFormat="1" applyFont="1" applyFill="1" applyBorder="1" applyAlignment="1" applyProtection="1">
      <alignment/>
      <protection hidden="1"/>
    </xf>
    <xf numFmtId="164" fontId="19" fillId="5" borderId="1" xfId="0" applyFont="1" applyFill="1" applyBorder="1" applyAlignment="1">
      <alignment/>
    </xf>
    <xf numFmtId="164" fontId="20" fillId="5" borderId="0" xfId="0" applyFont="1" applyFill="1" applyAlignment="1">
      <alignment/>
    </xf>
    <xf numFmtId="164" fontId="19" fillId="5" borderId="0" xfId="0" applyFont="1" applyFill="1" applyAlignment="1">
      <alignment/>
    </xf>
    <xf numFmtId="166" fontId="0" fillId="0" borderId="1" xfId="0" applyNumberFormat="1" applyFill="1" applyBorder="1" applyAlignment="1">
      <alignment/>
    </xf>
    <xf numFmtId="164" fontId="0" fillId="6" borderId="0" xfId="0" applyFill="1" applyAlignment="1">
      <alignment/>
    </xf>
    <xf numFmtId="164" fontId="10" fillId="7" borderId="1" xfId="21" applyNumberFormat="1" applyFont="1" applyFill="1" applyBorder="1" applyAlignment="1" applyProtection="1">
      <alignment vertical="center" wrapText="1"/>
      <protection hidden="1"/>
    </xf>
    <xf numFmtId="167" fontId="9" fillId="7" borderId="1" xfId="21" applyNumberFormat="1" applyFont="1" applyFill="1" applyBorder="1" applyAlignment="1" applyProtection="1">
      <alignment/>
      <protection hidden="1"/>
    </xf>
    <xf numFmtId="164" fontId="0" fillId="7" borderId="1" xfId="0" applyFill="1" applyBorder="1" applyAlignment="1">
      <alignment/>
    </xf>
    <xf numFmtId="164" fontId="0" fillId="7" borderId="0" xfId="0" applyFill="1" applyAlignment="1">
      <alignment/>
    </xf>
    <xf numFmtId="167" fontId="9" fillId="2" borderId="1" xfId="21" applyNumberFormat="1" applyFont="1" applyFill="1" applyBorder="1" applyAlignment="1" applyProtection="1">
      <alignment/>
      <protection hidden="1"/>
    </xf>
    <xf numFmtId="164" fontId="10" fillId="8" borderId="1" xfId="21" applyNumberFormat="1" applyFont="1" applyFill="1" applyBorder="1" applyAlignment="1" applyProtection="1">
      <alignment vertical="center" wrapText="1"/>
      <protection hidden="1"/>
    </xf>
    <xf numFmtId="167" fontId="9" fillId="8" borderId="1" xfId="21" applyNumberFormat="1" applyFont="1" applyFill="1" applyBorder="1" applyAlignment="1" applyProtection="1">
      <alignment/>
      <protection hidden="1"/>
    </xf>
    <xf numFmtId="164" fontId="0" fillId="8" borderId="1" xfId="0" applyFill="1" applyBorder="1" applyAlignment="1">
      <alignment/>
    </xf>
    <xf numFmtId="164" fontId="9" fillId="0" borderId="13" xfId="20" applyNumberFormat="1" applyFont="1" applyFill="1" applyBorder="1" applyAlignment="1" applyProtection="1">
      <alignment vertical="center" wrapText="1"/>
      <protection hidden="1"/>
    </xf>
    <xf numFmtId="164" fontId="0" fillId="9" borderId="1" xfId="0" applyFill="1" applyBorder="1" applyAlignment="1">
      <alignment/>
    </xf>
    <xf numFmtId="164" fontId="0" fillId="9" borderId="0" xfId="0" applyFill="1" applyAlignment="1">
      <alignment/>
    </xf>
    <xf numFmtId="164" fontId="9" fillId="7" borderId="1" xfId="21" applyNumberFormat="1" applyFont="1" applyFill="1" applyBorder="1" applyAlignment="1" applyProtection="1">
      <alignment/>
      <protection hidden="1"/>
    </xf>
    <xf numFmtId="164" fontId="9" fillId="0" borderId="1" xfId="0" applyFont="1" applyFill="1" applyBorder="1" applyAlignment="1">
      <alignment/>
    </xf>
    <xf numFmtId="164" fontId="9" fillId="0" borderId="0" xfId="0" applyFont="1" applyAlignment="1">
      <alignment/>
    </xf>
    <xf numFmtId="164" fontId="10" fillId="0" borderId="1" xfId="21" applyNumberFormat="1" applyFont="1" applyFill="1" applyBorder="1" applyAlignment="1" applyProtection="1">
      <alignment horizontal="left" vertical="center" wrapText="1"/>
      <protection hidden="1"/>
    </xf>
    <xf numFmtId="164" fontId="9" fillId="9" borderId="1" xfId="21" applyNumberFormat="1" applyFont="1" applyFill="1" applyBorder="1" applyAlignment="1" applyProtection="1">
      <alignment vertical="center" wrapText="1"/>
      <protection hidden="1"/>
    </xf>
    <xf numFmtId="167" fontId="9" fillId="9" borderId="1" xfId="21" applyNumberFormat="1" applyFont="1" applyFill="1" applyBorder="1" applyAlignment="1" applyProtection="1">
      <alignment/>
      <protection hidden="1"/>
    </xf>
    <xf numFmtId="164" fontId="1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1" xfId="0" applyFont="1" applyFill="1" applyBorder="1" applyAlignment="1">
      <alignment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2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9" fillId="0" borderId="1" xfId="0" applyFont="1" applyBorder="1" applyAlignment="1">
      <alignment/>
    </xf>
    <xf numFmtId="164" fontId="23" fillId="0" borderId="1" xfId="0" applyFont="1" applyBorder="1" applyAlignment="1">
      <alignment horizontal="center" wrapText="1"/>
    </xf>
    <xf numFmtId="164" fontId="23" fillId="0" borderId="14" xfId="0" applyFont="1" applyBorder="1" applyAlignment="1">
      <alignment horizontal="center" wrapText="1"/>
    </xf>
    <xf numFmtId="164" fontId="23" fillId="0" borderId="1" xfId="0" applyFont="1" applyBorder="1" applyAlignment="1">
      <alignment/>
    </xf>
    <xf numFmtId="166" fontId="23" fillId="0" borderId="1" xfId="0" applyNumberFormat="1" applyFont="1" applyBorder="1" applyAlignment="1">
      <alignment/>
    </xf>
    <xf numFmtId="166" fontId="23" fillId="0" borderId="15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6" fontId="9" fillId="0" borderId="16" xfId="0" applyNumberFormat="1" applyFont="1" applyBorder="1" applyAlignment="1">
      <alignment/>
    </xf>
    <xf numFmtId="164" fontId="24" fillId="0" borderId="1" xfId="0" applyFont="1" applyBorder="1" applyAlignment="1">
      <alignment wrapText="1"/>
    </xf>
    <xf numFmtId="164" fontId="25" fillId="0" borderId="1" xfId="0" applyFont="1" applyBorder="1" applyAlignment="1">
      <alignment/>
    </xf>
    <xf numFmtId="166" fontId="9" fillId="0" borderId="15" xfId="0" applyNumberFormat="1" applyFont="1" applyBorder="1" applyAlignment="1">
      <alignment/>
    </xf>
    <xf numFmtId="164" fontId="25" fillId="0" borderId="1" xfId="0" applyFont="1" applyBorder="1" applyAlignment="1">
      <alignment wrapText="1"/>
    </xf>
    <xf numFmtId="166" fontId="23" fillId="0" borderId="16" xfId="0" applyNumberFormat="1" applyFont="1" applyBorder="1" applyAlignment="1">
      <alignment/>
    </xf>
    <xf numFmtId="166" fontId="9" fillId="0" borderId="1" xfId="0" applyNumberFormat="1" applyFont="1" applyBorder="1" applyAlignment="1">
      <alignment wrapText="1"/>
    </xf>
    <xf numFmtId="166" fontId="23" fillId="0" borderId="1" xfId="0" applyNumberFormat="1" applyFont="1" applyBorder="1" applyAlignment="1">
      <alignment wrapText="1"/>
    </xf>
    <xf numFmtId="164" fontId="9" fillId="0" borderId="3" xfId="0" applyFont="1" applyBorder="1" applyAlignment="1">
      <alignment wrapText="1"/>
    </xf>
    <xf numFmtId="164" fontId="9" fillId="0" borderId="3" xfId="0" applyFont="1" applyBorder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1" xfId="20"/>
    <cellStyle name="Обычный_tmp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34">
      <selection activeCell="C31" sqref="C31"/>
    </sheetView>
  </sheetViews>
  <sheetFormatPr defaultColWidth="9.140625" defaultRowHeight="12.75"/>
  <cols>
    <col min="1" max="1" width="6.57421875" style="0" customWidth="1"/>
    <col min="2" max="2" width="59.28125" style="0" customWidth="1"/>
    <col min="3" max="3" width="21.421875" style="1" customWidth="1"/>
    <col min="4" max="4" width="7.8515625" style="0" customWidth="1"/>
    <col min="5" max="5" width="11.8515625" style="0" customWidth="1"/>
  </cols>
  <sheetData>
    <row r="1" spans="1:5" ht="12.75">
      <c r="A1" t="s">
        <v>0</v>
      </c>
      <c r="B1" s="2" t="s">
        <v>1</v>
      </c>
      <c r="C1" s="2"/>
      <c r="D1" s="2"/>
      <c r="E1" s="2"/>
    </row>
    <row r="2" spans="2:5" ht="12.75">
      <c r="B2" s="2" t="s">
        <v>2</v>
      </c>
      <c r="C2" s="2"/>
      <c r="D2" s="2"/>
      <c r="E2" s="2"/>
    </row>
    <row r="3" spans="2:5" ht="12.75">
      <c r="B3" s="2" t="s">
        <v>3</v>
      </c>
      <c r="C3" s="2"/>
      <c r="D3" s="2"/>
      <c r="E3" s="2"/>
    </row>
    <row r="4" spans="2:5" ht="12.75">
      <c r="B4" s="2" t="s">
        <v>4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2"/>
      <c r="C6" s="2"/>
      <c r="D6" s="2"/>
      <c r="E6" s="2"/>
    </row>
    <row r="8" spans="3:7" ht="18.75">
      <c r="C8" s="3" t="s">
        <v>5</v>
      </c>
      <c r="D8" s="3"/>
      <c r="E8" s="3"/>
      <c r="F8" s="3"/>
      <c r="G8" s="3"/>
    </row>
    <row r="9" spans="2:3" ht="18.75">
      <c r="B9" s="3"/>
      <c r="C9" s="4" t="s">
        <v>6</v>
      </c>
    </row>
    <row r="10" spans="2:6" ht="15">
      <c r="B10" t="s">
        <v>7</v>
      </c>
      <c r="C10" s="5"/>
      <c r="D10" s="5"/>
      <c r="E10" s="5"/>
      <c r="F10" s="6"/>
    </row>
    <row r="11" spans="2:5" ht="15">
      <c r="B11" s="5" t="s">
        <v>8</v>
      </c>
      <c r="C11" s="5"/>
      <c r="D11" s="5"/>
      <c r="E11" s="5"/>
    </row>
    <row r="12" spans="2:5" ht="15">
      <c r="B12" s="5" t="s">
        <v>9</v>
      </c>
      <c r="C12" s="5"/>
      <c r="D12" s="5"/>
      <c r="E12" s="5"/>
    </row>
    <row r="13" spans="2:3" ht="15">
      <c r="B13" s="7"/>
      <c r="C13" s="4"/>
    </row>
    <row r="14" spans="2:5" ht="15">
      <c r="B14" t="s">
        <v>10</v>
      </c>
      <c r="C14" s="5"/>
      <c r="D14" s="5"/>
      <c r="E14" s="5"/>
    </row>
    <row r="15" spans="2:5" ht="15">
      <c r="B15" s="5" t="s">
        <v>11</v>
      </c>
      <c r="C15" s="5"/>
      <c r="D15" s="5"/>
      <c r="E15" s="5"/>
    </row>
    <row r="16" spans="2:4" ht="8.25" customHeight="1">
      <c r="B16" s="7"/>
      <c r="C16" s="8"/>
      <c r="D16" s="6"/>
    </row>
    <row r="17" spans="2:5" ht="15">
      <c r="B17" s="5" t="s">
        <v>12</v>
      </c>
      <c r="C17" s="5"/>
      <c r="D17" s="5"/>
      <c r="E17" s="5"/>
    </row>
    <row r="18" spans="2:3" ht="15">
      <c r="B18" s="7"/>
      <c r="C18" s="8"/>
    </row>
    <row r="19" spans="2:5" ht="15.75">
      <c r="B19" s="9"/>
      <c r="C19" s="10" t="s">
        <v>13</v>
      </c>
      <c r="D19" s="11">
        <v>6904031155</v>
      </c>
      <c r="E19" s="11"/>
    </row>
    <row r="20" spans="2:5" ht="15.75">
      <c r="B20" s="9"/>
      <c r="C20" s="10" t="s">
        <v>14</v>
      </c>
      <c r="D20" s="11">
        <v>695001001</v>
      </c>
      <c r="E20" s="11"/>
    </row>
    <row r="21" spans="2:5" ht="15.75">
      <c r="B21" s="9"/>
      <c r="C21" s="10" t="s">
        <v>15</v>
      </c>
      <c r="D21" s="11" t="s">
        <v>16</v>
      </c>
      <c r="E21" s="11"/>
    </row>
    <row r="22" spans="2:3" ht="15.75">
      <c r="B22" s="12"/>
      <c r="C22" s="9"/>
    </row>
    <row r="23" spans="2:5" ht="15.75">
      <c r="B23" s="13" t="s">
        <v>17</v>
      </c>
      <c r="C23" s="13"/>
      <c r="D23" s="13"/>
      <c r="E23" s="13"/>
    </row>
    <row r="24" spans="2:5" ht="18.75">
      <c r="B24" s="14" t="s">
        <v>18</v>
      </c>
      <c r="C24" s="14"/>
      <c r="D24" s="14"/>
      <c r="E24" s="14"/>
    </row>
    <row r="25" spans="2:5" ht="18.75">
      <c r="B25" s="15" t="s">
        <v>19</v>
      </c>
      <c r="C25" s="15"/>
      <c r="D25" s="3"/>
      <c r="E25" s="3"/>
    </row>
    <row r="26" spans="2:5" ht="15.75" customHeight="1">
      <c r="B26" s="16" t="s">
        <v>20</v>
      </c>
      <c r="C26" s="16"/>
      <c r="D26" s="16"/>
      <c r="E26" s="16"/>
    </row>
    <row r="27" spans="2:5" ht="36" customHeight="1">
      <c r="B27" s="17" t="s">
        <v>21</v>
      </c>
      <c r="C27" s="17"/>
      <c r="D27" s="17"/>
      <c r="E27" s="17"/>
    </row>
    <row r="28" spans="2:5" ht="15.75" customHeight="1">
      <c r="B28" s="18" t="s">
        <v>22</v>
      </c>
      <c r="C28" s="18"/>
      <c r="D28" s="18"/>
      <c r="E28" s="18"/>
    </row>
    <row r="29" spans="2:5" ht="15.75">
      <c r="B29" s="19" t="s">
        <v>23</v>
      </c>
      <c r="C29" s="19"/>
      <c r="D29" s="19"/>
      <c r="E29" s="19"/>
    </row>
    <row r="30" spans="2:5" ht="12.75">
      <c r="B30" s="18" t="s">
        <v>24</v>
      </c>
      <c r="C30" s="18"/>
      <c r="D30" s="18"/>
      <c r="E30" s="18"/>
    </row>
    <row r="31" spans="1:5" ht="15.75">
      <c r="A31" t="s">
        <v>25</v>
      </c>
      <c r="B31" s="20" t="s">
        <v>26</v>
      </c>
      <c r="C31" s="19" t="s">
        <v>27</v>
      </c>
      <c r="D31" s="19"/>
      <c r="E31" s="19"/>
    </row>
    <row r="32" spans="2:5" ht="15.75">
      <c r="B32" s="9"/>
      <c r="C32" s="9"/>
      <c r="D32" s="9"/>
      <c r="E32" s="9"/>
    </row>
    <row r="33" spans="2:5" ht="105.75" customHeight="1">
      <c r="B33" t="s">
        <v>28</v>
      </c>
      <c r="C33" s="20"/>
      <c r="D33" s="21"/>
      <c r="E33" s="21"/>
    </row>
    <row r="34" spans="2:5" ht="33" customHeight="1">
      <c r="B34" t="s">
        <v>29</v>
      </c>
      <c r="C34" s="20"/>
      <c r="D34" s="21"/>
      <c r="E34" s="21"/>
    </row>
    <row r="35" spans="1:5" ht="23.25" customHeight="1">
      <c r="A35" t="s">
        <v>30</v>
      </c>
      <c r="B35" s="22"/>
      <c r="C35" s="22"/>
      <c r="D35" s="21"/>
      <c r="E35" s="21"/>
    </row>
    <row r="36" spans="2:5" ht="23.25" customHeight="1">
      <c r="B36" s="23" t="s">
        <v>31</v>
      </c>
      <c r="C36" s="23"/>
      <c r="D36" s="24"/>
      <c r="E36" s="24"/>
    </row>
    <row r="37" spans="2:5" ht="53.25" customHeight="1">
      <c r="B37" s="21" t="s">
        <v>32</v>
      </c>
      <c r="C37" s="21"/>
      <c r="D37" s="21"/>
      <c r="E37" s="21"/>
    </row>
    <row r="38" spans="2:5" ht="27" customHeight="1">
      <c r="B38" s="23" t="s">
        <v>33</v>
      </c>
      <c r="C38" s="23"/>
      <c r="D38" s="21"/>
      <c r="E38" s="21"/>
    </row>
    <row r="39" spans="2:5" ht="22.5" customHeight="1">
      <c r="B39" s="20" t="s">
        <v>34</v>
      </c>
      <c r="C39" s="23"/>
      <c r="D39" s="21"/>
      <c r="E39" s="21"/>
    </row>
    <row r="40" spans="2:5" ht="6" customHeight="1">
      <c r="B40" s="9"/>
      <c r="C40" s="9"/>
      <c r="D40" s="9"/>
      <c r="E40" s="9"/>
    </row>
    <row r="41" spans="2:3" ht="4.5" customHeight="1">
      <c r="B41" s="25"/>
      <c r="C41" s="23"/>
    </row>
    <row r="42" spans="2:5" ht="23.25" customHeight="1">
      <c r="B42" s="26" t="s">
        <v>35</v>
      </c>
      <c r="C42" s="26"/>
      <c r="D42" s="11" t="s">
        <v>36</v>
      </c>
      <c r="E42" s="11"/>
    </row>
    <row r="43" spans="2:5" ht="23.25" customHeight="1">
      <c r="B43" s="27" t="s">
        <v>37</v>
      </c>
      <c r="C43" s="27"/>
      <c r="D43" s="28">
        <v>169981522.7</v>
      </c>
      <c r="E43" s="28"/>
    </row>
    <row r="44" spans="2:5" ht="15.75">
      <c r="B44" s="27" t="s">
        <v>38</v>
      </c>
      <c r="C44" s="27"/>
      <c r="D44" s="29">
        <v>7381662.64</v>
      </c>
      <c r="E44" s="29"/>
    </row>
    <row r="45" spans="2:5" ht="18.75" customHeight="1">
      <c r="B45" s="30" t="s">
        <v>39</v>
      </c>
      <c r="C45" s="30"/>
      <c r="D45" s="29"/>
      <c r="E45" s="29"/>
    </row>
    <row r="46" spans="2:5" ht="18.75" customHeight="1">
      <c r="B46" s="31" t="s">
        <v>40</v>
      </c>
      <c r="C46" s="31"/>
      <c r="D46" s="32">
        <v>3534822.91</v>
      </c>
      <c r="E46" s="32"/>
    </row>
    <row r="47" spans="2:5" ht="27" customHeight="1">
      <c r="B47" s="33" t="s">
        <v>41</v>
      </c>
      <c r="C47" s="33"/>
      <c r="D47" s="29">
        <v>462515</v>
      </c>
      <c r="E47" s="29"/>
    </row>
    <row r="48" spans="2:5" ht="21" customHeight="1">
      <c r="B48" s="31" t="s">
        <v>40</v>
      </c>
      <c r="C48" s="31"/>
      <c r="D48" s="29">
        <v>102806.05</v>
      </c>
      <c r="E48" s="29"/>
    </row>
    <row r="49" spans="2:5" ht="15.75" customHeight="1">
      <c r="B49" s="31" t="s">
        <v>42</v>
      </c>
      <c r="C49" s="31"/>
      <c r="D49" s="34">
        <v>-161412439.63</v>
      </c>
      <c r="E49" s="34"/>
    </row>
    <row r="50" spans="2:5" ht="15.75" customHeight="1">
      <c r="B50" s="35" t="s">
        <v>43</v>
      </c>
      <c r="C50" s="35"/>
      <c r="D50" s="32"/>
      <c r="E50" s="32"/>
    </row>
    <row r="51" spans="2:5" ht="19.5" customHeight="1">
      <c r="B51" s="36" t="s">
        <v>44</v>
      </c>
      <c r="C51" s="36"/>
      <c r="D51" s="37"/>
      <c r="E51" s="37"/>
    </row>
    <row r="52" spans="2:5" ht="31.5" customHeight="1">
      <c r="B52" s="30" t="s">
        <v>45</v>
      </c>
      <c r="C52" s="30"/>
      <c r="D52" s="37"/>
      <c r="E52" s="37"/>
    </row>
    <row r="53" spans="2:5" ht="15" customHeight="1">
      <c r="B53" s="38" t="s">
        <v>46</v>
      </c>
      <c r="C53" s="38"/>
      <c r="D53" s="29">
        <v>542439.96</v>
      </c>
      <c r="E53" s="29"/>
    </row>
    <row r="54" spans="2:5" ht="15" customHeight="1">
      <c r="B54" s="38" t="s">
        <v>47</v>
      </c>
      <c r="C54" s="38"/>
      <c r="D54" s="29"/>
      <c r="E54" s="29"/>
    </row>
    <row r="55" spans="2:5" ht="18.75" customHeight="1">
      <c r="B55" s="39" t="s">
        <v>48</v>
      </c>
      <c r="C55" s="39"/>
      <c r="D55" s="29"/>
      <c r="E55" s="29"/>
    </row>
    <row r="56" ht="14.25"/>
    <row r="57" ht="14.25"/>
    <row r="58" ht="14.25"/>
    <row r="59" ht="14.25"/>
  </sheetData>
  <sheetProtection selectLockedCells="1" selectUnlockedCells="1"/>
  <mergeCells count="55">
    <mergeCell ref="B1:E1"/>
    <mergeCell ref="B2:E2"/>
    <mergeCell ref="B3:E3"/>
    <mergeCell ref="B4:E4"/>
    <mergeCell ref="B5:E5"/>
    <mergeCell ref="B6:E6"/>
    <mergeCell ref="B10:E10"/>
    <mergeCell ref="B11:E11"/>
    <mergeCell ref="B12:E12"/>
    <mergeCell ref="B14:E14"/>
    <mergeCell ref="B15:E15"/>
    <mergeCell ref="B17:E17"/>
    <mergeCell ref="D19:E19"/>
    <mergeCell ref="D20:E20"/>
    <mergeCell ref="D21:E21"/>
    <mergeCell ref="B23:E23"/>
    <mergeCell ref="B24:E24"/>
    <mergeCell ref="B25:C25"/>
    <mergeCell ref="B26:E26"/>
    <mergeCell ref="B27:E27"/>
    <mergeCell ref="B28:E28"/>
    <mergeCell ref="B29:E29"/>
    <mergeCell ref="B30:E30"/>
    <mergeCell ref="C31:E31"/>
    <mergeCell ref="B32:E32"/>
    <mergeCell ref="B33:C33"/>
    <mergeCell ref="B34:C34"/>
    <mergeCell ref="B37:C37"/>
    <mergeCell ref="B40:E40"/>
    <mergeCell ref="B42:C42"/>
    <mergeCell ref="D42:E42"/>
    <mergeCell ref="B43:C43"/>
    <mergeCell ref="D43:E43"/>
    <mergeCell ref="B44:C44"/>
    <mergeCell ref="D44:E45"/>
    <mergeCell ref="B45:C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5"/>
    <mergeCell ref="B55:C55"/>
  </mergeCells>
  <printOptions/>
  <pageMargins left="0.39375" right="0.2798611111111111" top="0.5201388888888889" bottom="0.6201388888888889" header="0.5118055555555555" footer="0.5118055555555555"/>
  <pageSetup horizontalDpi="300" verticalDpi="300" orientation="portrait" paperSize="9" scale="88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78"/>
  <sheetViews>
    <sheetView tabSelected="1" workbookViewId="0" topLeftCell="A1">
      <pane xSplit="1" ySplit="7" topLeftCell="B64" activePane="bottomRight" state="frozen"/>
      <selection pane="topLeft" activeCell="A1" sqref="A1"/>
      <selection pane="topRight" activeCell="B1" sqref="B1"/>
      <selection pane="bottomLeft" activeCell="A64" sqref="A64"/>
      <selection pane="bottomRight" activeCell="F276" sqref="F276"/>
    </sheetView>
  </sheetViews>
  <sheetFormatPr defaultColWidth="9.140625" defaultRowHeight="12.75"/>
  <cols>
    <col min="1" max="1" width="54.28125" style="40" customWidth="1"/>
    <col min="2" max="2" width="10.8515625" style="0" customWidth="1"/>
    <col min="3" max="3" width="13.140625" style="0" customWidth="1"/>
    <col min="4" max="4" width="9.28125" style="0" customWidth="1"/>
    <col min="5" max="5" width="10.28125" style="0" customWidth="1"/>
    <col min="6" max="6" width="10.8515625" style="0" customWidth="1"/>
    <col min="7" max="7" width="9.8515625" style="0" customWidth="1"/>
    <col min="8" max="8" width="9.7109375" style="0" customWidth="1"/>
    <col min="9" max="9" width="10.00390625" style="0" customWidth="1"/>
    <col min="10" max="10" width="10.28125" style="0" customWidth="1"/>
    <col min="11" max="11" width="13.140625" style="0" customWidth="1"/>
    <col min="12" max="12" width="20.28125" style="0" customWidth="1"/>
    <col min="13" max="13" width="17.57421875" style="0" customWidth="1"/>
    <col min="15" max="15" width="10.57421875" style="0" customWidth="1"/>
  </cols>
  <sheetData>
    <row r="2" ht="15.75">
      <c r="A2" s="20" t="s">
        <v>49</v>
      </c>
    </row>
    <row r="4" spans="1:10" ht="12.75" customHeight="1">
      <c r="A4" s="41" t="s">
        <v>50</v>
      </c>
      <c r="B4" s="41" t="s">
        <v>51</v>
      </c>
      <c r="C4" s="41"/>
      <c r="D4" s="41"/>
      <c r="E4" s="41"/>
      <c r="F4" s="41"/>
      <c r="G4" s="41"/>
      <c r="H4" s="41"/>
      <c r="I4" s="42" t="s">
        <v>52</v>
      </c>
      <c r="J4" s="42" t="s">
        <v>53</v>
      </c>
    </row>
    <row r="5" spans="1:10" ht="12.75" customHeight="1">
      <c r="A5" s="41"/>
      <c r="B5" s="41" t="s">
        <v>54</v>
      </c>
      <c r="C5" s="41" t="s">
        <v>38</v>
      </c>
      <c r="D5" s="41"/>
      <c r="E5" s="41" t="s">
        <v>55</v>
      </c>
      <c r="F5" s="41"/>
      <c r="G5" s="41"/>
      <c r="H5" s="41"/>
      <c r="I5" s="42"/>
      <c r="J5" s="42"/>
    </row>
    <row r="6" spans="1:10" ht="38.25" customHeight="1">
      <c r="A6" s="41"/>
      <c r="B6" s="41"/>
      <c r="C6" s="43" t="s">
        <v>56</v>
      </c>
      <c r="D6" s="44" t="s">
        <v>57</v>
      </c>
      <c r="E6" s="41" t="s">
        <v>58</v>
      </c>
      <c r="F6" s="41" t="s">
        <v>59</v>
      </c>
      <c r="G6" s="41" t="s">
        <v>60</v>
      </c>
      <c r="H6" s="41" t="s">
        <v>61</v>
      </c>
      <c r="I6" s="42"/>
      <c r="J6" s="42"/>
    </row>
    <row r="7" spans="1:10" ht="12.75">
      <c r="A7" s="45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7">
        <v>9</v>
      </c>
      <c r="J7" s="47">
        <v>10</v>
      </c>
    </row>
    <row r="8" spans="1:10" ht="17.25" customHeight="1">
      <c r="A8" s="48" t="s">
        <v>62</v>
      </c>
      <c r="B8" s="49">
        <v>1673155.71</v>
      </c>
      <c r="C8" s="49">
        <v>1673155.71</v>
      </c>
      <c r="D8" s="49"/>
      <c r="E8" s="49">
        <v>1673155.71</v>
      </c>
      <c r="F8" s="49"/>
      <c r="G8" s="49"/>
      <c r="H8" s="49"/>
      <c r="I8" s="50"/>
      <c r="J8" s="50"/>
    </row>
    <row r="9" spans="1:11" s="55" customFormat="1" ht="18.75" customHeight="1">
      <c r="A9" s="51" t="s">
        <v>63</v>
      </c>
      <c r="B9" s="52">
        <v>36783100</v>
      </c>
      <c r="C9" s="52">
        <f aca="true" t="shared" si="0" ref="C9:C14">B9</f>
        <v>36783100</v>
      </c>
      <c r="D9" s="52"/>
      <c r="E9" s="52">
        <v>8633800</v>
      </c>
      <c r="F9" s="52">
        <v>9193300</v>
      </c>
      <c r="G9" s="52">
        <v>9402900</v>
      </c>
      <c r="H9" s="52">
        <v>9643100</v>
      </c>
      <c r="I9" s="53"/>
      <c r="J9" s="53"/>
      <c r="K9" s="54" t="s">
        <v>64</v>
      </c>
    </row>
    <row r="10" spans="1:10" s="57" customFormat="1" ht="12.75">
      <c r="A10" s="48" t="s">
        <v>65</v>
      </c>
      <c r="B10" s="49"/>
      <c r="C10" s="49">
        <f t="shared" si="0"/>
        <v>0</v>
      </c>
      <c r="D10" s="49"/>
      <c r="E10" s="49"/>
      <c r="F10" s="49"/>
      <c r="G10" s="49"/>
      <c r="H10" s="49"/>
      <c r="I10" s="56"/>
      <c r="J10" s="56"/>
    </row>
    <row r="11" spans="1:16" s="57" customFormat="1" ht="24" customHeight="1">
      <c r="A11" s="58" t="s">
        <v>66</v>
      </c>
      <c r="B11" s="59">
        <v>29817900</v>
      </c>
      <c r="C11" s="59">
        <f t="shared" si="0"/>
        <v>29817900</v>
      </c>
      <c r="D11" s="59"/>
      <c r="E11" s="59">
        <v>6918300</v>
      </c>
      <c r="F11" s="59">
        <v>7412500</v>
      </c>
      <c r="G11" s="59">
        <v>7695200</v>
      </c>
      <c r="H11" s="59">
        <v>7791900</v>
      </c>
      <c r="I11" s="60"/>
      <c r="J11" s="60"/>
      <c r="K11" s="61" t="s">
        <v>67</v>
      </c>
      <c r="L11" s="61"/>
      <c r="M11" s="61"/>
      <c r="N11" s="61"/>
      <c r="O11" s="61"/>
      <c r="P11" s="61"/>
    </row>
    <row r="12" spans="1:12" s="57" customFormat="1" ht="53.25" customHeight="1">
      <c r="A12" s="62" t="s">
        <v>68</v>
      </c>
      <c r="B12" s="49">
        <v>29817900</v>
      </c>
      <c r="C12" s="49">
        <f t="shared" si="0"/>
        <v>29817900</v>
      </c>
      <c r="D12" s="49"/>
      <c r="E12" s="49">
        <v>6918300</v>
      </c>
      <c r="F12" s="49">
        <v>7412500</v>
      </c>
      <c r="G12" s="49">
        <v>7695200</v>
      </c>
      <c r="H12" s="49">
        <v>7791900</v>
      </c>
      <c r="I12" s="56"/>
      <c r="J12" s="56"/>
      <c r="K12" s="63" t="s">
        <v>69</v>
      </c>
      <c r="L12" s="63"/>
    </row>
    <row r="13" spans="1:10" s="57" customFormat="1" ht="12.75" customHeight="1">
      <c r="A13" s="48" t="s">
        <v>47</v>
      </c>
      <c r="B13" s="49"/>
      <c r="C13" s="49">
        <f t="shared" si="0"/>
        <v>0</v>
      </c>
      <c r="D13" s="49"/>
      <c r="E13" s="49"/>
      <c r="F13" s="49"/>
      <c r="G13" s="49"/>
      <c r="H13" s="49"/>
      <c r="I13" s="56"/>
      <c r="J13" s="56"/>
    </row>
    <row r="14" spans="1:11" s="57" customFormat="1" ht="12.75">
      <c r="A14" s="48" t="s">
        <v>70</v>
      </c>
      <c r="B14" s="49">
        <v>12056100</v>
      </c>
      <c r="C14" s="49">
        <f t="shared" si="0"/>
        <v>12056100</v>
      </c>
      <c r="D14" s="49"/>
      <c r="E14" s="49">
        <v>2553200</v>
      </c>
      <c r="F14" s="49">
        <v>2990400</v>
      </c>
      <c r="G14" s="49">
        <v>3142900</v>
      </c>
      <c r="H14" s="49">
        <v>3369600</v>
      </c>
      <c r="I14" s="56"/>
      <c r="J14" s="56"/>
      <c r="K14" s="64" t="s">
        <v>71</v>
      </c>
    </row>
    <row r="15" spans="1:10" s="57" customFormat="1" ht="48" customHeight="1" hidden="1">
      <c r="A15" s="62"/>
      <c r="B15" s="49"/>
      <c r="C15" s="49"/>
      <c r="D15" s="49"/>
      <c r="E15" s="49"/>
      <c r="F15" s="49"/>
      <c r="G15" s="49"/>
      <c r="H15" s="49"/>
      <c r="I15" s="56"/>
      <c r="J15" s="56"/>
    </row>
    <row r="16" spans="1:10" s="57" customFormat="1" ht="12.75" hidden="1">
      <c r="A16" s="48" t="s">
        <v>47</v>
      </c>
      <c r="B16" s="49"/>
      <c r="C16" s="49">
        <f aca="true" t="shared" si="1" ref="C16:C20">B16</f>
        <v>0</v>
      </c>
      <c r="D16" s="49"/>
      <c r="E16" s="49"/>
      <c r="F16" s="49"/>
      <c r="G16" s="49"/>
      <c r="H16" s="49"/>
      <c r="I16" s="56"/>
      <c r="J16" s="56"/>
    </row>
    <row r="17" spans="1:10" s="57" customFormat="1" ht="12.75" hidden="1">
      <c r="A17" s="48" t="s">
        <v>70</v>
      </c>
      <c r="B17" s="49"/>
      <c r="C17" s="49">
        <f t="shared" si="1"/>
        <v>0</v>
      </c>
      <c r="D17" s="49"/>
      <c r="E17" s="49"/>
      <c r="F17" s="49"/>
      <c r="G17" s="49"/>
      <c r="H17" s="49"/>
      <c r="I17" s="56"/>
      <c r="J17" s="56"/>
    </row>
    <row r="18" spans="1:12" s="57" customFormat="1" ht="45" customHeight="1">
      <c r="A18" s="48" t="s">
        <v>72</v>
      </c>
      <c r="B18" s="49">
        <v>17761800</v>
      </c>
      <c r="C18" s="49">
        <f t="shared" si="1"/>
        <v>17761800</v>
      </c>
      <c r="D18" s="49"/>
      <c r="E18" s="49">
        <v>4365100</v>
      </c>
      <c r="F18" s="49">
        <v>4422100</v>
      </c>
      <c r="G18" s="49">
        <v>4552300</v>
      </c>
      <c r="H18" s="49">
        <v>4422300</v>
      </c>
      <c r="I18" s="56"/>
      <c r="J18" s="56"/>
      <c r="K18" s="65" t="s">
        <v>73</v>
      </c>
      <c r="L18" s="65"/>
    </row>
    <row r="19" spans="1:10" s="57" customFormat="1" ht="14.25">
      <c r="A19" s="58" t="s">
        <v>74</v>
      </c>
      <c r="B19" s="66">
        <v>1767400</v>
      </c>
      <c r="C19" s="59">
        <f t="shared" si="1"/>
        <v>1767400</v>
      </c>
      <c r="D19" s="66"/>
      <c r="E19" s="66">
        <v>393600</v>
      </c>
      <c r="F19" s="66">
        <v>458900</v>
      </c>
      <c r="G19" s="66">
        <v>385700</v>
      </c>
      <c r="H19" s="66">
        <v>529200</v>
      </c>
      <c r="I19" s="60"/>
      <c r="J19" s="60"/>
    </row>
    <row r="20" spans="1:10" s="57" customFormat="1" ht="14.25">
      <c r="A20" s="62" t="s">
        <v>75</v>
      </c>
      <c r="B20" s="67">
        <v>239700</v>
      </c>
      <c r="C20" s="68">
        <f t="shared" si="1"/>
        <v>239700</v>
      </c>
      <c r="D20" s="67"/>
      <c r="E20" s="67">
        <v>11700</v>
      </c>
      <c r="F20" s="67">
        <v>77000</v>
      </c>
      <c r="G20" s="67">
        <v>35700</v>
      </c>
      <c r="H20" s="67">
        <v>115300</v>
      </c>
      <c r="I20" s="56"/>
      <c r="J20" s="56"/>
    </row>
    <row r="21" spans="1:10" s="57" customFormat="1" ht="12.75" hidden="1">
      <c r="A21" s="69"/>
      <c r="B21" s="49"/>
      <c r="C21" s="49"/>
      <c r="D21" s="49"/>
      <c r="E21" s="49"/>
      <c r="F21" s="49"/>
      <c r="G21" s="49"/>
      <c r="H21" s="49"/>
      <c r="I21" s="56"/>
      <c r="J21" s="56"/>
    </row>
    <row r="22" spans="1:10" s="57" customFormat="1" ht="45.75" customHeight="1">
      <c r="A22" s="48" t="s">
        <v>76</v>
      </c>
      <c r="B22" s="49">
        <v>78700</v>
      </c>
      <c r="C22" s="49">
        <f aca="true" t="shared" si="2" ref="C22:C24">B22</f>
        <v>78700</v>
      </c>
      <c r="D22" s="49"/>
      <c r="E22" s="49">
        <v>11700</v>
      </c>
      <c r="F22" s="49">
        <v>16000</v>
      </c>
      <c r="G22" s="49">
        <v>35700</v>
      </c>
      <c r="H22" s="49">
        <v>15300</v>
      </c>
      <c r="I22" s="56"/>
      <c r="J22" s="56"/>
    </row>
    <row r="23" spans="1:10" s="57" customFormat="1" ht="35.25" customHeight="1">
      <c r="A23" s="48" t="s">
        <v>77</v>
      </c>
      <c r="B23" s="49">
        <v>61000</v>
      </c>
      <c r="C23" s="49">
        <f t="shared" si="2"/>
        <v>61000</v>
      </c>
      <c r="D23" s="49"/>
      <c r="E23" s="49"/>
      <c r="F23" s="49">
        <v>61000</v>
      </c>
      <c r="G23" s="49"/>
      <c r="H23" s="49"/>
      <c r="I23" s="56"/>
      <c r="J23" s="56"/>
    </row>
    <row r="24" spans="1:10" s="57" customFormat="1" ht="22.5" customHeight="1">
      <c r="A24" s="48" t="s">
        <v>78</v>
      </c>
      <c r="B24" s="49">
        <v>100000</v>
      </c>
      <c r="C24" s="49">
        <f t="shared" si="2"/>
        <v>100000</v>
      </c>
      <c r="D24" s="49"/>
      <c r="E24" s="49"/>
      <c r="F24" s="49"/>
      <c r="G24" s="49"/>
      <c r="H24" s="49">
        <v>100000</v>
      </c>
      <c r="I24" s="56"/>
      <c r="J24" s="56"/>
    </row>
    <row r="25" spans="1:10" s="57" customFormat="1" ht="22.5" customHeight="1" hidden="1">
      <c r="A25" s="48"/>
      <c r="B25" s="49"/>
      <c r="C25" s="49"/>
      <c r="D25" s="49"/>
      <c r="E25" s="49"/>
      <c r="F25" s="49"/>
      <c r="G25" s="49"/>
      <c r="H25" s="49"/>
      <c r="I25" s="56"/>
      <c r="J25" s="56"/>
    </row>
    <row r="26" spans="1:10" s="57" customFormat="1" ht="22.5" customHeight="1">
      <c r="A26" s="62" t="s">
        <v>79</v>
      </c>
      <c r="B26" s="68">
        <v>1527700</v>
      </c>
      <c r="C26" s="68">
        <f aca="true" t="shared" si="3" ref="C26:C30">B26</f>
        <v>1527700</v>
      </c>
      <c r="D26" s="68"/>
      <c r="E26" s="68">
        <v>38190</v>
      </c>
      <c r="F26" s="68">
        <v>38190</v>
      </c>
      <c r="G26" s="68">
        <v>35000</v>
      </c>
      <c r="H26" s="68">
        <v>413900</v>
      </c>
      <c r="I26" s="56"/>
      <c r="J26" s="56"/>
    </row>
    <row r="27" spans="1:12" s="57" customFormat="1" ht="66.75" customHeight="1">
      <c r="A27" s="48" t="s">
        <v>80</v>
      </c>
      <c r="B27" s="49">
        <v>1527700</v>
      </c>
      <c r="C27" s="49">
        <f t="shared" si="3"/>
        <v>1527700</v>
      </c>
      <c r="D27" s="49"/>
      <c r="E27" s="49">
        <v>38190</v>
      </c>
      <c r="F27" s="49">
        <v>38190</v>
      </c>
      <c r="G27" s="49">
        <v>35000</v>
      </c>
      <c r="H27" s="49">
        <v>413900</v>
      </c>
      <c r="I27" s="56"/>
      <c r="J27" s="56"/>
      <c r="L27" s="57">
        <v>1411200</v>
      </c>
    </row>
    <row r="28" spans="1:10" s="57" customFormat="1" ht="12.75" hidden="1">
      <c r="A28" s="48"/>
      <c r="B28" s="49">
        <f aca="true" t="shared" si="4" ref="B28:B29">SUM(E28:H28)</f>
        <v>0</v>
      </c>
      <c r="C28" s="49">
        <f t="shared" si="3"/>
        <v>0</v>
      </c>
      <c r="D28" s="49"/>
      <c r="E28" s="49"/>
      <c r="F28" s="49"/>
      <c r="G28" s="49"/>
      <c r="H28" s="49"/>
      <c r="I28" s="56"/>
      <c r="J28" s="56"/>
    </row>
    <row r="29" spans="1:10" s="57" customFormat="1" ht="22.5" hidden="1">
      <c r="A29" s="48" t="s">
        <v>81</v>
      </c>
      <c r="B29" s="49">
        <f t="shared" si="4"/>
        <v>0</v>
      </c>
      <c r="C29" s="49">
        <f t="shared" si="3"/>
        <v>0</v>
      </c>
      <c r="D29" s="49"/>
      <c r="E29" s="49"/>
      <c r="F29" s="49"/>
      <c r="G29" s="49"/>
      <c r="H29" s="49"/>
      <c r="I29" s="56"/>
      <c r="J29" s="56"/>
    </row>
    <row r="30" spans="1:10" s="57" customFormat="1" ht="22.5" hidden="1">
      <c r="A30" s="48" t="s">
        <v>82</v>
      </c>
      <c r="B30" s="49"/>
      <c r="C30" s="49">
        <f t="shared" si="3"/>
        <v>0</v>
      </c>
      <c r="D30" s="49"/>
      <c r="E30" s="49"/>
      <c r="F30" s="49"/>
      <c r="G30" s="49"/>
      <c r="H30" s="49"/>
      <c r="I30" s="56"/>
      <c r="J30" s="56"/>
    </row>
    <row r="31" spans="1:10" s="57" customFormat="1" ht="45">
      <c r="A31" s="58" t="s">
        <v>83</v>
      </c>
      <c r="B31" s="70"/>
      <c r="C31" s="70"/>
      <c r="D31" s="70"/>
      <c r="E31" s="70"/>
      <c r="F31" s="70"/>
      <c r="G31" s="70"/>
      <c r="H31" s="70"/>
      <c r="I31" s="60"/>
      <c r="J31" s="60"/>
    </row>
    <row r="32" spans="1:10" s="57" customFormat="1" ht="22.5">
      <c r="A32" s="58" t="s">
        <v>84</v>
      </c>
      <c r="B32" s="70"/>
      <c r="C32" s="70"/>
      <c r="D32" s="70"/>
      <c r="E32" s="70"/>
      <c r="F32" s="70"/>
      <c r="G32" s="70"/>
      <c r="H32" s="70"/>
      <c r="I32" s="60"/>
      <c r="J32" s="60"/>
    </row>
    <row r="33" spans="1:10" s="57" customFormat="1" ht="12.75" hidden="1">
      <c r="A33" s="62"/>
      <c r="B33" s="49">
        <v>0</v>
      </c>
      <c r="C33" s="49">
        <f aca="true" t="shared" si="5" ref="C33:C70">B33</f>
        <v>0</v>
      </c>
      <c r="D33" s="49"/>
      <c r="E33" s="49"/>
      <c r="F33" s="49"/>
      <c r="G33" s="49"/>
      <c r="H33" s="49"/>
      <c r="I33" s="56"/>
      <c r="J33" s="56"/>
    </row>
    <row r="34" spans="1:11" s="57" customFormat="1" ht="56.25">
      <c r="A34" s="58" t="s">
        <v>85</v>
      </c>
      <c r="B34" s="59">
        <v>5287800</v>
      </c>
      <c r="C34" s="59">
        <f t="shared" si="5"/>
        <v>5287800</v>
      </c>
      <c r="D34" s="59"/>
      <c r="E34" s="59">
        <v>1321900</v>
      </c>
      <c r="F34" s="59">
        <v>1321900</v>
      </c>
      <c r="G34" s="59">
        <v>1322000</v>
      </c>
      <c r="H34" s="59">
        <v>1322000</v>
      </c>
      <c r="I34" s="60"/>
      <c r="J34" s="60"/>
      <c r="K34" s="71" t="s">
        <v>86</v>
      </c>
    </row>
    <row r="35" spans="1:10" s="57" customFormat="1" ht="12.75">
      <c r="A35" s="48" t="s">
        <v>65</v>
      </c>
      <c r="B35" s="49"/>
      <c r="C35" s="49">
        <f t="shared" si="5"/>
        <v>0</v>
      </c>
      <c r="D35" s="49"/>
      <c r="E35" s="49"/>
      <c r="F35" s="49"/>
      <c r="G35" s="49"/>
      <c r="H35" s="49"/>
      <c r="I35" s="56"/>
      <c r="J35" s="56"/>
    </row>
    <row r="36" spans="1:11" s="57" customFormat="1" ht="22.5">
      <c r="A36" s="48" t="s">
        <v>87</v>
      </c>
      <c r="B36" s="49">
        <v>5287800</v>
      </c>
      <c r="C36" s="49">
        <f t="shared" si="5"/>
        <v>5287800</v>
      </c>
      <c r="D36" s="49"/>
      <c r="E36" s="49">
        <v>1321900</v>
      </c>
      <c r="F36" s="49">
        <v>1321900</v>
      </c>
      <c r="G36" s="49">
        <v>1322000</v>
      </c>
      <c r="H36" s="49">
        <v>1322000</v>
      </c>
      <c r="I36" s="56"/>
      <c r="J36" s="56"/>
      <c r="K36" s="71" t="s">
        <v>88</v>
      </c>
    </row>
    <row r="37" spans="1:10" s="57" customFormat="1" ht="22.5">
      <c r="A37" s="48" t="s">
        <v>89</v>
      </c>
      <c r="B37" s="49"/>
      <c r="C37" s="49">
        <f t="shared" si="5"/>
        <v>0</v>
      </c>
      <c r="D37" s="49"/>
      <c r="E37" s="49"/>
      <c r="F37" s="49"/>
      <c r="G37" s="49"/>
      <c r="H37" s="49"/>
      <c r="I37" s="56"/>
      <c r="J37" s="56"/>
    </row>
    <row r="38" spans="1:11" s="57" customFormat="1" ht="15">
      <c r="A38" s="58" t="s">
        <v>90</v>
      </c>
      <c r="B38" s="59">
        <v>0</v>
      </c>
      <c r="C38" s="59">
        <f t="shared" si="5"/>
        <v>0</v>
      </c>
      <c r="D38" s="59"/>
      <c r="E38" s="59"/>
      <c r="F38" s="59"/>
      <c r="G38" s="59"/>
      <c r="H38" s="59"/>
      <c r="I38" s="72"/>
      <c r="J38" s="72"/>
      <c r="K38" s="57" t="s">
        <v>91</v>
      </c>
    </row>
    <row r="39" spans="1:10" s="57" customFormat="1" ht="13.5">
      <c r="A39" s="73" t="s">
        <v>47</v>
      </c>
      <c r="B39" s="74"/>
      <c r="C39" s="74">
        <f t="shared" si="5"/>
        <v>0</v>
      </c>
      <c r="D39" s="74"/>
      <c r="E39" s="74"/>
      <c r="F39" s="74"/>
      <c r="G39" s="74"/>
      <c r="H39" s="74"/>
      <c r="I39" s="75"/>
      <c r="J39" s="75"/>
    </row>
    <row r="40" spans="1:11" s="57" customFormat="1" ht="30.75">
      <c r="A40" s="76" t="s">
        <v>92</v>
      </c>
      <c r="B40" s="77">
        <f>E40+F40+G40+H40</f>
        <v>0</v>
      </c>
      <c r="C40" s="78">
        <f t="shared" si="5"/>
        <v>0</v>
      </c>
      <c r="D40" s="78"/>
      <c r="E40" s="78"/>
      <c r="F40" s="78"/>
      <c r="G40" s="78"/>
      <c r="H40" s="78"/>
      <c r="I40" s="79"/>
      <c r="J40" s="80"/>
      <c r="K40" s="81" t="s">
        <v>93</v>
      </c>
    </row>
    <row r="41" spans="1:10" s="57" customFormat="1" ht="45">
      <c r="A41" s="58" t="s">
        <v>94</v>
      </c>
      <c r="B41" s="59">
        <v>0</v>
      </c>
      <c r="C41" s="59">
        <f t="shared" si="5"/>
        <v>0</v>
      </c>
      <c r="D41" s="59"/>
      <c r="E41" s="59"/>
      <c r="F41" s="59"/>
      <c r="G41" s="59"/>
      <c r="H41" s="59"/>
      <c r="I41" s="72"/>
      <c r="J41" s="72"/>
    </row>
    <row r="42" spans="1:10" s="57" customFormat="1" ht="40.5" customHeight="1">
      <c r="A42" s="58" t="s">
        <v>95</v>
      </c>
      <c r="B42" s="59">
        <v>0</v>
      </c>
      <c r="C42" s="59">
        <f t="shared" si="5"/>
        <v>0</v>
      </c>
      <c r="D42" s="59"/>
      <c r="E42" s="59"/>
      <c r="F42" s="59"/>
      <c r="G42" s="59"/>
      <c r="H42" s="59"/>
      <c r="I42" s="72"/>
      <c r="J42" s="72"/>
    </row>
    <row r="43" spans="1:15" s="57" customFormat="1" ht="21" customHeight="1">
      <c r="A43" s="58" t="s">
        <v>96</v>
      </c>
      <c r="B43" s="70"/>
      <c r="C43" s="70">
        <f t="shared" si="5"/>
        <v>0</v>
      </c>
      <c r="D43" s="70"/>
      <c r="E43" s="70"/>
      <c r="F43" s="70"/>
      <c r="G43" s="70"/>
      <c r="H43" s="70"/>
      <c r="I43" s="60"/>
      <c r="J43" s="82"/>
      <c r="K43" s="83"/>
      <c r="L43" s="83"/>
      <c r="M43" s="83"/>
      <c r="O43" s="83"/>
    </row>
    <row r="44" spans="1:10" s="57" customFormat="1" ht="12.75">
      <c r="A44" s="48" t="s">
        <v>65</v>
      </c>
      <c r="B44" s="49"/>
      <c r="C44" s="49">
        <f t="shared" si="5"/>
        <v>0</v>
      </c>
      <c r="D44" s="49"/>
      <c r="E44" s="49"/>
      <c r="F44" s="49"/>
      <c r="G44" s="49"/>
      <c r="H44" s="49"/>
      <c r="I44" s="56"/>
      <c r="J44" s="56"/>
    </row>
    <row r="45" spans="1:10" s="57" customFormat="1" ht="15" customHeight="1">
      <c r="A45" s="48" t="s">
        <v>97</v>
      </c>
      <c r="B45" s="49"/>
      <c r="C45" s="49">
        <f t="shared" si="5"/>
        <v>0</v>
      </c>
      <c r="D45" s="49"/>
      <c r="E45" s="49"/>
      <c r="F45" s="49"/>
      <c r="G45" s="49"/>
      <c r="H45" s="49"/>
      <c r="I45" s="56"/>
      <c r="J45" s="56"/>
    </row>
    <row r="46" spans="1:10" s="57" customFormat="1" ht="12.75">
      <c r="A46" s="48" t="s">
        <v>98</v>
      </c>
      <c r="B46" s="49"/>
      <c r="C46" s="49">
        <f t="shared" si="5"/>
        <v>0</v>
      </c>
      <c r="D46" s="49"/>
      <c r="E46" s="49"/>
      <c r="F46" s="49"/>
      <c r="G46" s="49"/>
      <c r="H46" s="49"/>
      <c r="I46" s="56"/>
      <c r="J46" s="56"/>
    </row>
    <row r="47" spans="1:12" s="57" customFormat="1" ht="12.75">
      <c r="A47" s="62" t="s">
        <v>99</v>
      </c>
      <c r="B47" s="68">
        <v>1673155.71</v>
      </c>
      <c r="C47" s="49">
        <f t="shared" si="5"/>
        <v>1673155.71</v>
      </c>
      <c r="D47" s="68"/>
      <c r="E47" s="68"/>
      <c r="F47" s="68"/>
      <c r="G47" s="68"/>
      <c r="H47" s="68">
        <v>410000</v>
      </c>
      <c r="I47" s="56"/>
      <c r="J47" s="56"/>
      <c r="L47" s="84"/>
    </row>
    <row r="48" spans="1:11" s="90" customFormat="1" ht="15.75">
      <c r="A48" s="85" t="s">
        <v>100</v>
      </c>
      <c r="B48" s="86">
        <v>36873100</v>
      </c>
      <c r="C48" s="87">
        <f t="shared" si="5"/>
        <v>36873100</v>
      </c>
      <c r="D48" s="86"/>
      <c r="E48" s="86">
        <v>8633800</v>
      </c>
      <c r="F48" s="86">
        <v>9193300</v>
      </c>
      <c r="G48" s="86">
        <v>9402900</v>
      </c>
      <c r="H48" s="86">
        <v>9643100</v>
      </c>
      <c r="I48" s="88"/>
      <c r="J48" s="88"/>
      <c r="K48" s="89" t="s">
        <v>101</v>
      </c>
    </row>
    <row r="49" spans="1:10" s="57" customFormat="1" ht="14.25">
      <c r="A49" s="48" t="s">
        <v>65</v>
      </c>
      <c r="B49" s="49"/>
      <c r="C49" s="49">
        <f t="shared" si="5"/>
        <v>0</v>
      </c>
      <c r="D49" s="49"/>
      <c r="E49" s="49"/>
      <c r="F49" s="49"/>
      <c r="G49" s="49"/>
      <c r="H49" s="49"/>
      <c r="I49" s="56"/>
      <c r="J49" s="91"/>
    </row>
    <row r="50" spans="1:10" s="57" customFormat="1" ht="22.5" customHeight="1">
      <c r="A50" s="58" t="s">
        <v>102</v>
      </c>
      <c r="B50" s="59">
        <v>12056100</v>
      </c>
      <c r="C50" s="59">
        <f t="shared" si="5"/>
        <v>12056100</v>
      </c>
      <c r="D50" s="59"/>
      <c r="E50" s="59">
        <v>2553200</v>
      </c>
      <c r="F50" s="59">
        <v>2990400</v>
      </c>
      <c r="G50" s="59">
        <v>3142900</v>
      </c>
      <c r="H50" s="59">
        <v>3369600</v>
      </c>
      <c r="I50" s="60"/>
      <c r="J50" s="60"/>
    </row>
    <row r="51" spans="1:10" s="57" customFormat="1" ht="56.25" customHeight="1">
      <c r="A51" s="58" t="s">
        <v>68</v>
      </c>
      <c r="B51" s="59">
        <v>12056100</v>
      </c>
      <c r="C51" s="59">
        <f t="shared" si="5"/>
        <v>12056100</v>
      </c>
      <c r="D51" s="59"/>
      <c r="E51" s="59">
        <v>2553200</v>
      </c>
      <c r="F51" s="59">
        <v>2990400</v>
      </c>
      <c r="G51" s="59">
        <v>3142900</v>
      </c>
      <c r="H51" s="59">
        <v>3369600</v>
      </c>
      <c r="I51" s="60"/>
      <c r="J51" s="60"/>
    </row>
    <row r="52" spans="1:10" s="57" customFormat="1" ht="23.25" customHeight="1">
      <c r="A52" s="62" t="s">
        <v>75</v>
      </c>
      <c r="B52" s="68">
        <v>12056100</v>
      </c>
      <c r="C52" s="49">
        <f t="shared" si="5"/>
        <v>12056100</v>
      </c>
      <c r="D52" s="68"/>
      <c r="E52" s="68">
        <v>2553200</v>
      </c>
      <c r="F52" s="68">
        <v>2990400</v>
      </c>
      <c r="G52" s="68">
        <v>3142900</v>
      </c>
      <c r="H52" s="68">
        <v>3369600</v>
      </c>
      <c r="I52" s="56"/>
      <c r="J52" s="56"/>
    </row>
    <row r="53" spans="1:10" s="57" customFormat="1" ht="13.5" customHeight="1">
      <c r="A53" s="48" t="s">
        <v>65</v>
      </c>
      <c r="B53" s="68"/>
      <c r="C53" s="49">
        <f t="shared" si="5"/>
        <v>0</v>
      </c>
      <c r="D53" s="68"/>
      <c r="E53" s="68"/>
      <c r="F53" s="68"/>
      <c r="G53" s="68"/>
      <c r="H53" s="68"/>
      <c r="I53" s="56"/>
      <c r="J53" s="56"/>
    </row>
    <row r="54" spans="1:11" s="57" customFormat="1" ht="14.25">
      <c r="A54" s="48" t="s">
        <v>103</v>
      </c>
      <c r="B54" s="49">
        <v>7437000</v>
      </c>
      <c r="C54" s="49">
        <f t="shared" si="5"/>
        <v>7437000</v>
      </c>
      <c r="D54" s="49"/>
      <c r="E54" s="49">
        <v>1666400</v>
      </c>
      <c r="F54" s="49">
        <v>1923500</v>
      </c>
      <c r="G54" s="49">
        <v>1923500</v>
      </c>
      <c r="H54" s="49">
        <v>1923600</v>
      </c>
      <c r="I54" s="56"/>
      <c r="J54" s="56"/>
      <c r="K54" s="92"/>
    </row>
    <row r="55" spans="1:10" s="57" customFormat="1" ht="12.75">
      <c r="A55" s="48" t="s">
        <v>47</v>
      </c>
      <c r="B55" s="49"/>
      <c r="C55" s="49">
        <f t="shared" si="5"/>
        <v>0</v>
      </c>
      <c r="D55" s="49"/>
      <c r="E55" s="49"/>
      <c r="F55" s="49"/>
      <c r="G55" s="49"/>
      <c r="H55" s="49"/>
      <c r="I55" s="56"/>
      <c r="J55" s="56"/>
    </row>
    <row r="56" spans="1:10" s="57" customFormat="1" ht="17.25" customHeight="1">
      <c r="A56" s="48" t="s">
        <v>104</v>
      </c>
      <c r="B56" s="49">
        <v>5747500</v>
      </c>
      <c r="C56" s="49">
        <f t="shared" si="5"/>
        <v>5747500</v>
      </c>
      <c r="D56" s="49"/>
      <c r="E56" s="49">
        <v>1280000</v>
      </c>
      <c r="F56" s="49">
        <v>1476800</v>
      </c>
      <c r="G56" s="49">
        <v>1476800</v>
      </c>
      <c r="H56" s="49">
        <v>1476900</v>
      </c>
      <c r="I56" s="56"/>
      <c r="J56" s="56"/>
    </row>
    <row r="57" spans="1:10" s="57" customFormat="1" ht="12.75">
      <c r="A57" s="48" t="s">
        <v>105</v>
      </c>
      <c r="B57" s="49">
        <v>2400</v>
      </c>
      <c r="C57" s="49">
        <f t="shared" si="5"/>
        <v>2400</v>
      </c>
      <c r="D57" s="49"/>
      <c r="E57" s="49">
        <v>300</v>
      </c>
      <c r="F57" s="49">
        <v>700</v>
      </c>
      <c r="G57" s="49">
        <v>700</v>
      </c>
      <c r="H57" s="49">
        <v>700</v>
      </c>
      <c r="I57" s="56"/>
      <c r="J57" s="56"/>
    </row>
    <row r="58" spans="1:10" s="57" customFormat="1" ht="12.75">
      <c r="A58" s="48" t="s">
        <v>106</v>
      </c>
      <c r="B58" s="49">
        <v>1687100</v>
      </c>
      <c r="C58" s="49">
        <f t="shared" si="5"/>
        <v>1687100</v>
      </c>
      <c r="D58" s="49"/>
      <c r="E58" s="49">
        <v>386100</v>
      </c>
      <c r="F58" s="49">
        <v>446000</v>
      </c>
      <c r="G58" s="49">
        <v>446000</v>
      </c>
      <c r="H58" s="49">
        <v>446000</v>
      </c>
      <c r="I58" s="56"/>
      <c r="J58" s="56"/>
    </row>
    <row r="59" spans="1:10" s="96" customFormat="1" ht="14.25">
      <c r="A59" s="93" t="s">
        <v>107</v>
      </c>
      <c r="B59" s="94">
        <v>4619100</v>
      </c>
      <c r="C59" s="94">
        <f t="shared" si="5"/>
        <v>4619100</v>
      </c>
      <c r="D59" s="94"/>
      <c r="E59" s="94">
        <v>886800</v>
      </c>
      <c r="F59" s="94">
        <v>1066900</v>
      </c>
      <c r="G59" s="94">
        <v>1219400</v>
      </c>
      <c r="H59" s="94">
        <v>1446000</v>
      </c>
      <c r="I59" s="95"/>
      <c r="J59" s="95"/>
    </row>
    <row r="60" spans="1:10" s="57" customFormat="1" ht="12.75">
      <c r="A60" s="48" t="s">
        <v>47</v>
      </c>
      <c r="B60" s="49"/>
      <c r="C60" s="49">
        <f t="shared" si="5"/>
        <v>0</v>
      </c>
      <c r="D60" s="49"/>
      <c r="E60" s="49"/>
      <c r="F60" s="49"/>
      <c r="G60" s="49"/>
      <c r="H60" s="49"/>
      <c r="I60" s="56"/>
      <c r="J60" s="56"/>
    </row>
    <row r="61" spans="1:10" s="57" customFormat="1" ht="12.75">
      <c r="A61" s="62" t="s">
        <v>108</v>
      </c>
      <c r="B61" s="49">
        <f>SUM(E61:H61)</f>
        <v>0</v>
      </c>
      <c r="C61" s="49">
        <f t="shared" si="5"/>
        <v>0</v>
      </c>
      <c r="D61" s="49"/>
      <c r="E61" s="49"/>
      <c r="F61" s="49"/>
      <c r="G61" s="49"/>
      <c r="H61" s="49"/>
      <c r="I61" s="56"/>
      <c r="J61" s="56"/>
    </row>
    <row r="62" spans="1:10" s="57" customFormat="1" ht="12.75">
      <c r="A62" s="62" t="s">
        <v>109</v>
      </c>
      <c r="B62" s="49"/>
      <c r="C62" s="49">
        <f t="shared" si="5"/>
        <v>0</v>
      </c>
      <c r="D62" s="49"/>
      <c r="E62" s="49"/>
      <c r="F62" s="49"/>
      <c r="G62" s="49"/>
      <c r="H62" s="49"/>
      <c r="I62" s="56"/>
      <c r="J62" s="56"/>
    </row>
    <row r="63" spans="1:10" s="55" customFormat="1" ht="14.25">
      <c r="A63" s="51" t="s">
        <v>110</v>
      </c>
      <c r="B63" s="97">
        <v>3285000</v>
      </c>
      <c r="C63" s="97">
        <f t="shared" si="5"/>
        <v>3285000</v>
      </c>
      <c r="D63" s="97"/>
      <c r="E63" s="97">
        <v>550500</v>
      </c>
      <c r="F63" s="97">
        <v>945800</v>
      </c>
      <c r="G63" s="97">
        <v>750500</v>
      </c>
      <c r="H63" s="97">
        <v>1038200</v>
      </c>
      <c r="I63" s="53"/>
      <c r="J63" s="53"/>
    </row>
    <row r="64" spans="1:10" s="57" customFormat="1" ht="12.75">
      <c r="A64" s="48" t="s">
        <v>65</v>
      </c>
      <c r="B64" s="49"/>
      <c r="C64" s="49">
        <f t="shared" si="5"/>
        <v>0</v>
      </c>
      <c r="D64" s="49"/>
      <c r="E64" s="49"/>
      <c r="F64" s="49"/>
      <c r="G64" s="49"/>
      <c r="H64" s="49"/>
      <c r="I64" s="56"/>
      <c r="J64" s="56"/>
    </row>
    <row r="65" spans="1:10" s="57" customFormat="1" ht="22.5">
      <c r="A65" s="48" t="s">
        <v>111</v>
      </c>
      <c r="B65" s="49">
        <v>2076000</v>
      </c>
      <c r="C65" s="49">
        <f t="shared" si="5"/>
        <v>2076000</v>
      </c>
      <c r="D65" s="49"/>
      <c r="E65" s="49">
        <v>300500</v>
      </c>
      <c r="F65" s="49">
        <v>626100</v>
      </c>
      <c r="G65" s="49">
        <v>430900</v>
      </c>
      <c r="H65" s="49">
        <v>718500</v>
      </c>
      <c r="I65" s="56"/>
      <c r="J65" s="56"/>
    </row>
    <row r="66" spans="1:10" s="57" customFormat="1" ht="12.75">
      <c r="A66" s="48" t="s">
        <v>112</v>
      </c>
      <c r="B66" s="49">
        <v>0</v>
      </c>
      <c r="C66" s="49">
        <f t="shared" si="5"/>
        <v>0</v>
      </c>
      <c r="D66" s="49"/>
      <c r="E66" s="49"/>
      <c r="F66" s="49"/>
      <c r="G66" s="49"/>
      <c r="H66" s="49"/>
      <c r="I66" s="56"/>
      <c r="J66" s="56"/>
    </row>
    <row r="67" spans="1:10" s="57" customFormat="1" ht="12.75" customHeight="1">
      <c r="A67" s="48" t="s">
        <v>113</v>
      </c>
      <c r="B67" s="49">
        <v>776000</v>
      </c>
      <c r="C67" s="49">
        <f t="shared" si="5"/>
        <v>776000</v>
      </c>
      <c r="D67" s="49"/>
      <c r="E67" s="49">
        <v>150000</v>
      </c>
      <c r="F67" s="49">
        <v>208700</v>
      </c>
      <c r="G67" s="49">
        <v>208600</v>
      </c>
      <c r="H67" s="49">
        <v>208700</v>
      </c>
      <c r="I67" s="56"/>
      <c r="J67" s="56"/>
    </row>
    <row r="68" spans="1:10" s="57" customFormat="1" ht="12.75" customHeight="1">
      <c r="A68" s="48" t="s">
        <v>114</v>
      </c>
      <c r="B68" s="49">
        <v>433000</v>
      </c>
      <c r="C68" s="49">
        <f t="shared" si="5"/>
        <v>433000</v>
      </c>
      <c r="D68" s="49"/>
      <c r="E68" s="49">
        <v>100000</v>
      </c>
      <c r="F68" s="49">
        <v>111000</v>
      </c>
      <c r="G68" s="49">
        <v>111000</v>
      </c>
      <c r="H68" s="49">
        <v>111000</v>
      </c>
      <c r="I68" s="56"/>
      <c r="J68" s="56"/>
    </row>
    <row r="69" spans="1:10" s="57" customFormat="1" ht="12.75" customHeight="1">
      <c r="A69" s="48" t="s">
        <v>115</v>
      </c>
      <c r="B69" s="49">
        <v>0</v>
      </c>
      <c r="C69" s="49">
        <f t="shared" si="5"/>
        <v>0</v>
      </c>
      <c r="D69" s="49"/>
      <c r="E69" s="49"/>
      <c r="F69" s="49"/>
      <c r="G69" s="49"/>
      <c r="H69" s="49"/>
      <c r="I69" s="56"/>
      <c r="J69" s="56"/>
    </row>
    <row r="70" spans="1:10" s="55" customFormat="1" ht="19.5" customHeight="1">
      <c r="A70" s="98" t="s">
        <v>116</v>
      </c>
      <c r="B70" s="99">
        <v>1334100</v>
      </c>
      <c r="C70" s="99">
        <f t="shared" si="5"/>
        <v>1334100</v>
      </c>
      <c r="D70" s="99"/>
      <c r="E70" s="99">
        <v>336300</v>
      </c>
      <c r="F70" s="99">
        <v>121100</v>
      </c>
      <c r="G70" s="99">
        <v>468900</v>
      </c>
      <c r="H70" s="99">
        <v>407800</v>
      </c>
      <c r="I70" s="100"/>
      <c r="J70" s="100"/>
    </row>
    <row r="71" spans="1:10" s="55" customFormat="1" ht="19.5" customHeight="1">
      <c r="A71" s="51" t="s">
        <v>116</v>
      </c>
      <c r="B71">
        <v>265100</v>
      </c>
      <c r="C71" s="97">
        <v>265100</v>
      </c>
      <c r="D71" s="97"/>
      <c r="E71" s="97">
        <v>70900</v>
      </c>
      <c r="F71" s="97">
        <v>44275</v>
      </c>
      <c r="G71" s="97">
        <v>6270</v>
      </c>
      <c r="H71" s="97">
        <v>87225</v>
      </c>
      <c r="I71" s="53"/>
      <c r="J71" s="53"/>
    </row>
    <row r="72" spans="1:10" s="57" customFormat="1" ht="12.75">
      <c r="A72" s="48" t="s">
        <v>65</v>
      </c>
      <c r="B72" s="49"/>
      <c r="C72" s="49">
        <f aca="true" t="shared" si="6" ref="C72:C86">B72</f>
        <v>0</v>
      </c>
      <c r="D72" s="49"/>
      <c r="E72" s="49"/>
      <c r="F72" s="49"/>
      <c r="G72" s="49"/>
      <c r="H72" s="49"/>
      <c r="I72" s="56"/>
      <c r="J72" s="56"/>
    </row>
    <row r="73" spans="1:10" s="57" customFormat="1" ht="14.25">
      <c r="A73" s="48" t="s">
        <v>117</v>
      </c>
      <c r="B73" s="49">
        <v>14500</v>
      </c>
      <c r="C73" s="49">
        <f t="shared" si="6"/>
        <v>14500</v>
      </c>
      <c r="D73" s="49"/>
      <c r="E73">
        <v>8300</v>
      </c>
      <c r="F73"/>
      <c r="G73">
        <v>6200</v>
      </c>
      <c r="H73"/>
      <c r="I73" s="56"/>
      <c r="J73" s="56"/>
    </row>
    <row r="74" spans="1:10" s="57" customFormat="1" ht="12.75" customHeight="1">
      <c r="A74" s="101" t="s">
        <v>118</v>
      </c>
      <c r="B74" s="49">
        <v>15200</v>
      </c>
      <c r="C74" s="49">
        <f t="shared" si="6"/>
        <v>15200</v>
      </c>
      <c r="D74" s="49"/>
      <c r="E74" s="49">
        <v>3800</v>
      </c>
      <c r="F74" s="49">
        <v>3800</v>
      </c>
      <c r="G74" s="49">
        <v>3800</v>
      </c>
      <c r="H74" s="49">
        <v>3800</v>
      </c>
      <c r="I74" s="56"/>
      <c r="J74" s="56"/>
    </row>
    <row r="75" spans="1:10" s="57" customFormat="1" ht="18" customHeight="1">
      <c r="A75" s="48" t="s">
        <v>119</v>
      </c>
      <c r="B75" s="49">
        <v>78600</v>
      </c>
      <c r="C75" s="49">
        <f t="shared" si="6"/>
        <v>78600</v>
      </c>
      <c r="D75" s="49"/>
      <c r="E75" s="49">
        <v>19600</v>
      </c>
      <c r="F75" s="49">
        <v>19600</v>
      </c>
      <c r="G75" s="49">
        <v>19700</v>
      </c>
      <c r="H75" s="49">
        <v>19700</v>
      </c>
      <c r="I75" s="56"/>
      <c r="J75" s="56"/>
    </row>
    <row r="76" spans="1:10" s="57" customFormat="1" ht="26.25" customHeight="1">
      <c r="A76" s="48" t="s">
        <v>120</v>
      </c>
      <c r="B76" s="49">
        <v>156800</v>
      </c>
      <c r="C76" s="49">
        <f t="shared" si="6"/>
        <v>156800</v>
      </c>
      <c r="D76" s="49"/>
      <c r="E76" s="49">
        <v>39200</v>
      </c>
      <c r="F76" s="49">
        <v>20875</v>
      </c>
      <c r="G76" s="49">
        <v>39200</v>
      </c>
      <c r="H76" s="49">
        <v>57525</v>
      </c>
      <c r="I76" s="56"/>
      <c r="J76" s="56"/>
    </row>
    <row r="77" spans="1:10" s="57" customFormat="1" ht="16.5" customHeight="1" hidden="1">
      <c r="A77" s="48" t="s">
        <v>121</v>
      </c>
      <c r="B77" s="49">
        <f aca="true" t="shared" si="7" ref="B77:B80">SUM(E77:H77)</f>
        <v>0</v>
      </c>
      <c r="C77" s="49">
        <f t="shared" si="6"/>
        <v>0</v>
      </c>
      <c r="D77" s="49"/>
      <c r="E77" s="49"/>
      <c r="F77" s="49"/>
      <c r="G77" s="49"/>
      <c r="H77" s="49"/>
      <c r="I77" s="56"/>
      <c r="J77" s="56"/>
    </row>
    <row r="78" spans="1:10" s="57" customFormat="1" ht="22.5" customHeight="1" hidden="1">
      <c r="A78" s="48"/>
      <c r="B78" s="49">
        <f t="shared" si="7"/>
        <v>0</v>
      </c>
      <c r="C78" s="49">
        <f t="shared" si="6"/>
        <v>0</v>
      </c>
      <c r="D78" s="49"/>
      <c r="E78" s="49"/>
      <c r="F78" s="49"/>
      <c r="G78" s="49"/>
      <c r="H78" s="49"/>
      <c r="I78" s="56"/>
      <c r="J78" s="56"/>
    </row>
    <row r="79" spans="1:10" s="57" customFormat="1" ht="12.75" hidden="1">
      <c r="A79" s="48" t="s">
        <v>122</v>
      </c>
      <c r="B79" s="49">
        <f t="shared" si="7"/>
        <v>0</v>
      </c>
      <c r="C79" s="49">
        <f t="shared" si="6"/>
        <v>0</v>
      </c>
      <c r="D79" s="49"/>
      <c r="E79" s="49"/>
      <c r="F79" s="49"/>
      <c r="G79" s="49"/>
      <c r="H79" s="49"/>
      <c r="I79" s="56"/>
      <c r="J79" s="56"/>
    </row>
    <row r="80" spans="1:10" s="103" customFormat="1" ht="12.75" customHeight="1" hidden="1">
      <c r="A80" s="48" t="s">
        <v>123</v>
      </c>
      <c r="B80" s="49">
        <f t="shared" si="7"/>
        <v>0</v>
      </c>
      <c r="C80" s="49">
        <f t="shared" si="6"/>
        <v>0</v>
      </c>
      <c r="D80" s="49"/>
      <c r="E80" s="49"/>
      <c r="F80" s="49"/>
      <c r="G80" s="49"/>
      <c r="H80" s="49"/>
      <c r="I80" s="102"/>
      <c r="J80" s="102"/>
    </row>
    <row r="81" spans="1:10" s="103" customFormat="1" ht="12.75" customHeight="1" hidden="1">
      <c r="A81" s="48"/>
      <c r="B81" s="49"/>
      <c r="C81" s="49">
        <f t="shared" si="6"/>
        <v>0</v>
      </c>
      <c r="D81" s="49"/>
      <c r="E81" s="49"/>
      <c r="F81" s="49"/>
      <c r="G81" s="49"/>
      <c r="H81" s="49"/>
      <c r="I81" s="102"/>
      <c r="J81" s="102"/>
    </row>
    <row r="82" spans="1:10" s="103" customFormat="1" ht="12.75" customHeight="1" hidden="1">
      <c r="A82" s="48" t="s">
        <v>124</v>
      </c>
      <c r="B82" s="49">
        <f aca="true" t="shared" si="8" ref="B82:B83">SUM(E82:H82)</f>
        <v>0</v>
      </c>
      <c r="C82" s="49">
        <f t="shared" si="6"/>
        <v>0</v>
      </c>
      <c r="D82" s="49"/>
      <c r="E82" s="49"/>
      <c r="F82" s="49"/>
      <c r="G82" s="49"/>
      <c r="H82" s="49"/>
      <c r="I82" s="102"/>
      <c r="J82" s="102"/>
    </row>
    <row r="83" spans="1:10" s="103" customFormat="1" ht="12.75" customHeight="1" hidden="1">
      <c r="A83" s="48" t="s">
        <v>125</v>
      </c>
      <c r="B83" s="49">
        <f t="shared" si="8"/>
        <v>0</v>
      </c>
      <c r="C83" s="49">
        <f t="shared" si="6"/>
        <v>0</v>
      </c>
      <c r="D83" s="49"/>
      <c r="E83" s="49"/>
      <c r="F83" s="49"/>
      <c r="G83" s="49"/>
      <c r="H83" s="49"/>
      <c r="I83" s="102"/>
      <c r="J83" s="102"/>
    </row>
    <row r="84" spans="1:10" s="96" customFormat="1" ht="15" customHeight="1">
      <c r="A84" s="93" t="s">
        <v>126</v>
      </c>
      <c r="B84" s="94">
        <v>311200</v>
      </c>
      <c r="C84" s="94">
        <f t="shared" si="6"/>
        <v>311200</v>
      </c>
      <c r="D84" s="94"/>
      <c r="E84" s="94">
        <v>24825</v>
      </c>
      <c r="F84" s="94">
        <v>10925</v>
      </c>
      <c r="G84" s="94">
        <v>232325</v>
      </c>
      <c r="H84" s="104">
        <v>43125</v>
      </c>
      <c r="I84" s="95"/>
      <c r="J84" s="95"/>
    </row>
    <row r="85" spans="1:10" s="57" customFormat="1" ht="14.25">
      <c r="A85" s="48" t="s">
        <v>127</v>
      </c>
      <c r="B85" s="49">
        <v>170500</v>
      </c>
      <c r="C85" s="49">
        <f t="shared" si="6"/>
        <v>170500</v>
      </c>
      <c r="D85" s="49"/>
      <c r="E85" s="49"/>
      <c r="F85" s="49"/>
      <c r="G85" s="49">
        <v>170500</v>
      </c>
      <c r="H85"/>
      <c r="I85" s="56"/>
      <c r="J85" s="56"/>
    </row>
    <row r="86" spans="1:10" s="57" customFormat="1" ht="14.25">
      <c r="A86" s="48" t="s">
        <v>128</v>
      </c>
      <c r="B86" s="49">
        <v>25400</v>
      </c>
      <c r="C86" s="49">
        <f t="shared" si="6"/>
        <v>25400</v>
      </c>
      <c r="D86" s="49"/>
      <c r="E86"/>
      <c r="F86" s="49"/>
      <c r="G86">
        <v>25400</v>
      </c>
      <c r="H86"/>
      <c r="I86" s="56"/>
      <c r="J86" s="56"/>
    </row>
    <row r="87" spans="1:10" s="57" customFormat="1" ht="14.25">
      <c r="A87" s="48" t="s">
        <v>129</v>
      </c>
      <c r="B87" s="49">
        <v>62400</v>
      </c>
      <c r="C87" s="49">
        <v>62400</v>
      </c>
      <c r="D87" s="49"/>
      <c r="E87" s="49">
        <v>13900</v>
      </c>
      <c r="F87" s="49"/>
      <c r="G87" s="49">
        <v>16300</v>
      </c>
      <c r="H87" s="49">
        <v>32200</v>
      </c>
      <c r="I87" s="56"/>
      <c r="J87" s="56"/>
    </row>
    <row r="88" spans="1:10" s="57" customFormat="1" ht="14.25">
      <c r="A88" s="48" t="s">
        <v>130</v>
      </c>
      <c r="B88" s="49">
        <v>9200</v>
      </c>
      <c r="C88" s="49">
        <v>9200</v>
      </c>
      <c r="D88" s="49"/>
      <c r="E88" s="49">
        <v>2300</v>
      </c>
      <c r="F88" s="49">
        <v>2300</v>
      </c>
      <c r="G88" s="49">
        <v>2300</v>
      </c>
      <c r="H88" s="49">
        <v>2300</v>
      </c>
      <c r="I88" s="56"/>
      <c r="J88" s="56"/>
    </row>
    <row r="89" spans="1:10" s="57" customFormat="1" ht="14.25">
      <c r="A89" s="48" t="s">
        <v>131</v>
      </c>
      <c r="B89" s="49">
        <v>9200</v>
      </c>
      <c r="C89" s="49">
        <v>9200</v>
      </c>
      <c r="D89" s="49"/>
      <c r="E89" s="49"/>
      <c r="F89" s="49"/>
      <c r="G89" s="49">
        <v>9200</v>
      </c>
      <c r="H89" s="49"/>
      <c r="I89" s="56"/>
      <c r="J89" s="56"/>
    </row>
    <row r="90" spans="1:10" s="57" customFormat="1" ht="12.75">
      <c r="A90" s="48" t="s">
        <v>132</v>
      </c>
      <c r="B90" s="49">
        <f>SUM(E90:H90)</f>
        <v>34500</v>
      </c>
      <c r="C90" s="49">
        <f>B90</f>
        <v>34500</v>
      </c>
      <c r="D90" s="49"/>
      <c r="E90" s="105">
        <v>8625</v>
      </c>
      <c r="F90" s="105">
        <v>8625</v>
      </c>
      <c r="G90" s="105">
        <v>8625</v>
      </c>
      <c r="H90" s="105">
        <v>8625</v>
      </c>
      <c r="I90" s="56"/>
      <c r="J90" s="56"/>
    </row>
    <row r="91" spans="1:10" s="57" customFormat="1" ht="14.25" hidden="1">
      <c r="A91" s="48"/>
      <c r="B91" s="49"/>
      <c r="C91" s="49"/>
      <c r="D91" s="49"/>
      <c r="E91" s="105"/>
      <c r="F91" s="105"/>
      <c r="G91" s="105"/>
      <c r="H91" s="105"/>
      <c r="I91" s="56"/>
      <c r="J91" s="56"/>
    </row>
    <row r="92" spans="1:10" s="57" customFormat="1" ht="14.25" hidden="1">
      <c r="A92" s="48"/>
      <c r="B92" s="49"/>
      <c r="C92" s="49"/>
      <c r="D92" s="49"/>
      <c r="E92" s="105"/>
      <c r="F92" s="105"/>
      <c r="G92" s="105"/>
      <c r="H92" s="105"/>
      <c r="I92" s="56"/>
      <c r="J92" s="56"/>
    </row>
    <row r="93" spans="1:10" s="57" customFormat="1" ht="12.75" customHeight="1" hidden="1">
      <c r="A93" s="48"/>
      <c r="B93" s="49">
        <f aca="true" t="shared" si="9" ref="B93:B96">SUM(E93:H93)</f>
        <v>0</v>
      </c>
      <c r="C93" s="49">
        <f aca="true" t="shared" si="10" ref="C93:C216">B93</f>
        <v>0</v>
      </c>
      <c r="D93" s="49"/>
      <c r="E93" s="105"/>
      <c r="F93" s="105"/>
      <c r="G93" s="105"/>
      <c r="H93" s="105"/>
      <c r="I93" s="56"/>
      <c r="J93" s="56"/>
    </row>
    <row r="94" spans="1:10" s="57" customFormat="1" ht="22.5" customHeight="1">
      <c r="A94" s="48" t="s">
        <v>133</v>
      </c>
      <c r="B94" s="49">
        <f t="shared" si="9"/>
        <v>0</v>
      </c>
      <c r="C94" s="49">
        <f t="shared" si="10"/>
        <v>0</v>
      </c>
      <c r="D94" s="49"/>
      <c r="E94" s="49"/>
      <c r="F94" s="49"/>
      <c r="G94" s="49"/>
      <c r="H94" s="49"/>
      <c r="I94" s="56"/>
      <c r="J94" s="56"/>
    </row>
    <row r="95" spans="1:10" s="57" customFormat="1" ht="12.75">
      <c r="A95" s="48" t="s">
        <v>47</v>
      </c>
      <c r="B95" s="49">
        <f t="shared" si="9"/>
        <v>0</v>
      </c>
      <c r="C95" s="49">
        <f t="shared" si="10"/>
        <v>0</v>
      </c>
      <c r="D95" s="49"/>
      <c r="E95" s="49"/>
      <c r="F95" s="49"/>
      <c r="G95" s="49"/>
      <c r="H95" s="49"/>
      <c r="I95" s="56"/>
      <c r="J95" s="56"/>
    </row>
    <row r="96" spans="1:10" s="57" customFormat="1" ht="22.5">
      <c r="A96" s="48" t="s">
        <v>134</v>
      </c>
      <c r="B96" s="49">
        <f t="shared" si="9"/>
        <v>0</v>
      </c>
      <c r="C96" s="49">
        <f t="shared" si="10"/>
        <v>0</v>
      </c>
      <c r="D96" s="49"/>
      <c r="E96" s="49"/>
      <c r="F96" s="49"/>
      <c r="G96" s="49"/>
      <c r="H96" s="49"/>
      <c r="I96" s="56"/>
      <c r="J96" s="56"/>
    </row>
    <row r="97" spans="1:10" s="96" customFormat="1" ht="18.75" customHeight="1">
      <c r="A97" s="93" t="s">
        <v>135</v>
      </c>
      <c r="B97" s="94">
        <v>263600</v>
      </c>
      <c r="C97" s="94">
        <f t="shared" si="10"/>
        <v>263600</v>
      </c>
      <c r="D97" s="94"/>
      <c r="E97" s="94">
        <v>65900</v>
      </c>
      <c r="F97" s="94">
        <v>65900</v>
      </c>
      <c r="G97" s="94">
        <v>65900</v>
      </c>
      <c r="H97" s="94">
        <v>65900</v>
      </c>
      <c r="I97" s="95"/>
      <c r="J97" s="95"/>
    </row>
    <row r="98" spans="1:10" s="57" customFormat="1" ht="22.5">
      <c r="A98" s="48" t="s">
        <v>136</v>
      </c>
      <c r="B98" s="49">
        <v>242000</v>
      </c>
      <c r="C98" s="49">
        <f t="shared" si="10"/>
        <v>242000</v>
      </c>
      <c r="D98" s="49"/>
      <c r="E98" s="49">
        <v>60500</v>
      </c>
      <c r="F98" s="49">
        <v>60500</v>
      </c>
      <c r="G98" s="49">
        <v>60500</v>
      </c>
      <c r="H98" s="49">
        <v>60500</v>
      </c>
      <c r="I98" s="56"/>
      <c r="J98" s="56"/>
    </row>
    <row r="99" spans="1:10" s="57" customFormat="1" ht="22.5" customHeight="1">
      <c r="A99" s="48" t="s">
        <v>137</v>
      </c>
      <c r="B99" s="49">
        <v>21600</v>
      </c>
      <c r="C99" s="49">
        <f t="shared" si="10"/>
        <v>21600</v>
      </c>
      <c r="D99" s="49"/>
      <c r="E99" s="49">
        <v>5400</v>
      </c>
      <c r="F99" s="49">
        <v>5400</v>
      </c>
      <c r="G99" s="49">
        <v>5400</v>
      </c>
      <c r="H99" s="49">
        <v>5400</v>
      </c>
      <c r="I99" s="56"/>
      <c r="J99" s="56"/>
    </row>
    <row r="100" spans="1:10" s="57" customFormat="1" ht="24">
      <c r="A100" s="62" t="s">
        <v>138</v>
      </c>
      <c r="B100" s="49">
        <v>494200</v>
      </c>
      <c r="C100" s="49">
        <f t="shared" si="10"/>
        <v>494200</v>
      </c>
      <c r="D100" s="49"/>
      <c r="E100" s="106">
        <v>111975</v>
      </c>
      <c r="F100" s="106"/>
      <c r="G100" s="106">
        <v>107975</v>
      </c>
      <c r="H100" s="106">
        <v>274250</v>
      </c>
      <c r="I100" s="56"/>
      <c r="J100" s="56"/>
    </row>
    <row r="101" spans="1:10" s="57" customFormat="1" ht="12.75">
      <c r="A101" s="48" t="s">
        <v>47</v>
      </c>
      <c r="B101" s="49">
        <f aca="true" t="shared" si="11" ref="B101:B104">SUM(E101:H101)</f>
        <v>0</v>
      </c>
      <c r="C101" s="49">
        <f t="shared" si="10"/>
        <v>0</v>
      </c>
      <c r="D101" s="49"/>
      <c r="E101" s="49"/>
      <c r="F101" s="49"/>
      <c r="G101" s="49"/>
      <c r="H101" s="49"/>
      <c r="I101" s="56"/>
      <c r="J101" s="56"/>
    </row>
    <row r="102" spans="1:10" s="57" customFormat="1" ht="12.75">
      <c r="A102" s="48" t="s">
        <v>139</v>
      </c>
      <c r="B102" s="49">
        <f t="shared" si="11"/>
        <v>0</v>
      </c>
      <c r="C102" s="49">
        <f t="shared" si="10"/>
        <v>0</v>
      </c>
      <c r="D102" s="49"/>
      <c r="E102" s="49"/>
      <c r="F102" s="49"/>
      <c r="G102" s="49"/>
      <c r="H102" s="49"/>
      <c r="I102" s="56"/>
      <c r="J102" s="56"/>
    </row>
    <row r="103" spans="1:10" s="57" customFormat="1" ht="12.75" customHeight="1">
      <c r="A103" s="48" t="s">
        <v>140</v>
      </c>
      <c r="B103" s="49">
        <f t="shared" si="11"/>
        <v>0</v>
      </c>
      <c r="C103" s="49">
        <f t="shared" si="10"/>
        <v>0</v>
      </c>
      <c r="D103" s="49"/>
      <c r="E103" s="49"/>
      <c r="F103" s="49"/>
      <c r="G103" s="49"/>
      <c r="H103" s="49"/>
      <c r="I103" s="56"/>
      <c r="J103" s="56"/>
    </row>
    <row r="104" spans="1:10" s="57" customFormat="1" ht="12.75" customHeight="1">
      <c r="A104" s="48" t="s">
        <v>141</v>
      </c>
      <c r="B104" s="49">
        <f t="shared" si="11"/>
        <v>0</v>
      </c>
      <c r="C104" s="49">
        <f t="shared" si="10"/>
        <v>0</v>
      </c>
      <c r="D104" s="49"/>
      <c r="E104" s="49"/>
      <c r="F104" s="49"/>
      <c r="G104" s="49"/>
      <c r="H104" s="49"/>
      <c r="I104" s="56"/>
      <c r="J104" s="56"/>
    </row>
    <row r="105" spans="1:10" s="96" customFormat="1" ht="19.5" customHeight="1">
      <c r="A105" s="93" t="s">
        <v>142</v>
      </c>
      <c r="B105" s="94">
        <v>494200</v>
      </c>
      <c r="C105" s="94">
        <f t="shared" si="10"/>
        <v>494200</v>
      </c>
      <c r="D105" s="94"/>
      <c r="E105" s="94">
        <f>E107+E108+E109</f>
        <v>111975</v>
      </c>
      <c r="F105" s="94">
        <f>F107+F108+F109+F110+F112</f>
        <v>0</v>
      </c>
      <c r="G105" s="94">
        <f>G107+G108+G109+G110+G112</f>
        <v>107975</v>
      </c>
      <c r="H105" s="94">
        <f>H107+H108+H109+H110+H112</f>
        <v>274250</v>
      </c>
      <c r="I105" s="95"/>
      <c r="J105" s="95"/>
    </row>
    <row r="106" spans="1:10" s="57" customFormat="1" ht="12.75">
      <c r="A106" s="48" t="s">
        <v>47</v>
      </c>
      <c r="B106" s="49">
        <f>SUM(E106:H106)</f>
        <v>0</v>
      </c>
      <c r="C106" s="49">
        <f t="shared" si="10"/>
        <v>0</v>
      </c>
      <c r="D106" s="49"/>
      <c r="E106" s="49"/>
      <c r="F106" s="49"/>
      <c r="G106" s="49"/>
      <c r="H106" s="49"/>
      <c r="I106" s="56"/>
      <c r="J106" s="56"/>
    </row>
    <row r="107" spans="1:10" s="57" customFormat="1" ht="19.5" customHeight="1">
      <c r="A107" s="48" t="s">
        <v>143</v>
      </c>
      <c r="B107" s="49">
        <v>39000</v>
      </c>
      <c r="C107" s="49">
        <f t="shared" si="10"/>
        <v>39000</v>
      </c>
      <c r="D107" s="49"/>
      <c r="E107" s="49"/>
      <c r="F107"/>
      <c r="G107">
        <v>39000</v>
      </c>
      <c r="H107" s="49"/>
      <c r="I107" s="56"/>
      <c r="J107" s="56"/>
    </row>
    <row r="108" spans="1:10" s="57" customFormat="1" ht="19.5" customHeight="1">
      <c r="A108" s="48" t="s">
        <v>144</v>
      </c>
      <c r="B108" s="49">
        <v>7300</v>
      </c>
      <c r="C108" s="49">
        <f t="shared" si="10"/>
        <v>7300</v>
      </c>
      <c r="D108" s="49"/>
      <c r="E108" s="49"/>
      <c r="F108" s="49"/>
      <c r="G108" s="49">
        <v>7300</v>
      </c>
      <c r="H108"/>
      <c r="I108" s="56"/>
      <c r="J108" s="56"/>
    </row>
    <row r="109" spans="1:10" s="57" customFormat="1" ht="14.25">
      <c r="A109" s="48" t="s">
        <v>145</v>
      </c>
      <c r="B109" s="49">
        <v>447900</v>
      </c>
      <c r="C109" s="49">
        <f t="shared" si="10"/>
        <v>447900</v>
      </c>
      <c r="D109" s="49"/>
      <c r="E109" s="49">
        <v>111975</v>
      </c>
      <c r="F109" s="49"/>
      <c r="G109" s="49">
        <v>61675</v>
      </c>
      <c r="H109" s="49">
        <v>274250</v>
      </c>
      <c r="I109" s="56"/>
      <c r="J109" s="56"/>
    </row>
    <row r="110" spans="1:10" s="57" customFormat="1" ht="22.5" hidden="1">
      <c r="A110" s="48" t="s">
        <v>146</v>
      </c>
      <c r="B110" s="49">
        <f aca="true" t="shared" si="12" ref="B110:B112">SUM(E110:H110)</f>
        <v>0</v>
      </c>
      <c r="C110" s="49">
        <f t="shared" si="10"/>
        <v>0</v>
      </c>
      <c r="D110" s="49"/>
      <c r="E110" s="49"/>
      <c r="F110" s="49"/>
      <c r="G110" s="49"/>
      <c r="H110" s="49"/>
      <c r="I110" s="56"/>
      <c r="J110" s="56"/>
    </row>
    <row r="111" spans="1:10" s="57" customFormat="1" ht="22.5" hidden="1">
      <c r="A111" s="48" t="s">
        <v>147</v>
      </c>
      <c r="B111" s="49">
        <f t="shared" si="12"/>
        <v>0</v>
      </c>
      <c r="C111" s="49">
        <f t="shared" si="10"/>
        <v>0</v>
      </c>
      <c r="D111" s="49"/>
      <c r="E111" s="49"/>
      <c r="F111" s="49"/>
      <c r="G111" s="49"/>
      <c r="H111" s="49"/>
      <c r="I111" s="56"/>
      <c r="J111" s="56"/>
    </row>
    <row r="112" spans="1:10" s="57" customFormat="1" ht="33.75" hidden="1">
      <c r="A112" s="48" t="s">
        <v>148</v>
      </c>
      <c r="B112" s="49">
        <f t="shared" si="12"/>
        <v>0</v>
      </c>
      <c r="C112" s="49">
        <f t="shared" si="10"/>
        <v>0</v>
      </c>
      <c r="D112" s="49"/>
      <c r="E112" s="49"/>
      <c r="F112" s="49"/>
      <c r="G112" s="49"/>
      <c r="H112" s="49"/>
      <c r="I112" s="56"/>
      <c r="J112" s="56"/>
    </row>
    <row r="113" spans="1:12" s="57" customFormat="1" ht="18.75" customHeight="1">
      <c r="A113" s="62" t="s">
        <v>149</v>
      </c>
      <c r="B113" s="49">
        <v>0</v>
      </c>
      <c r="C113" s="49">
        <f t="shared" si="10"/>
        <v>0</v>
      </c>
      <c r="D113" s="49"/>
      <c r="E113" s="49"/>
      <c r="F113" s="49"/>
      <c r="G113" s="49"/>
      <c r="H113" s="49"/>
      <c r="I113" s="56"/>
      <c r="J113" s="56"/>
      <c r="L113" s="62"/>
    </row>
    <row r="114" spans="1:10" s="57" customFormat="1" ht="12.75" customHeight="1">
      <c r="A114" s="48" t="s">
        <v>47</v>
      </c>
      <c r="B114" s="49"/>
      <c r="C114" s="49">
        <f t="shared" si="10"/>
        <v>0</v>
      </c>
      <c r="D114" s="49"/>
      <c r="E114" s="49"/>
      <c r="F114" s="49"/>
      <c r="G114" s="49"/>
      <c r="H114" s="49"/>
      <c r="I114" s="56"/>
      <c r="J114" s="56"/>
    </row>
    <row r="115" spans="1:10" s="57" customFormat="1" ht="33.75">
      <c r="A115" s="48" t="s">
        <v>150</v>
      </c>
      <c r="B115" s="49">
        <v>0</v>
      </c>
      <c r="C115" s="49">
        <f t="shared" si="10"/>
        <v>0</v>
      </c>
      <c r="D115" s="49"/>
      <c r="E115" s="49"/>
      <c r="F115" s="49"/>
      <c r="G115" s="49"/>
      <c r="H115" s="49"/>
      <c r="I115" s="56"/>
      <c r="J115" s="56"/>
    </row>
    <row r="116" spans="1:10" s="57" customFormat="1" ht="19.5" customHeight="1">
      <c r="A116" s="48" t="s">
        <v>151</v>
      </c>
      <c r="B116" s="49">
        <v>0</v>
      </c>
      <c r="C116" s="49">
        <f t="shared" si="10"/>
        <v>0</v>
      </c>
      <c r="D116" s="49"/>
      <c r="E116" s="49"/>
      <c r="F116" s="49"/>
      <c r="G116" s="49"/>
      <c r="H116" s="49"/>
      <c r="I116" s="56"/>
      <c r="J116" s="56"/>
    </row>
    <row r="117" spans="1:10" s="57" customFormat="1" ht="19.5" customHeight="1">
      <c r="A117" s="48" t="s">
        <v>152</v>
      </c>
      <c r="B117" s="49"/>
      <c r="C117" s="49">
        <f t="shared" si="10"/>
        <v>0</v>
      </c>
      <c r="D117" s="49"/>
      <c r="E117" s="49"/>
      <c r="F117" s="49"/>
      <c r="G117" s="49"/>
      <c r="H117" s="49"/>
      <c r="I117" s="56"/>
      <c r="J117" s="56"/>
    </row>
    <row r="118" spans="1:10" s="57" customFormat="1" ht="45">
      <c r="A118" s="107" t="s">
        <v>153</v>
      </c>
      <c r="B118" s="68">
        <v>17761800</v>
      </c>
      <c r="C118" s="68">
        <f t="shared" si="10"/>
        <v>17761800</v>
      </c>
      <c r="D118" s="68"/>
      <c r="E118" s="68">
        <v>4365100</v>
      </c>
      <c r="F118" s="68">
        <v>4422100</v>
      </c>
      <c r="G118" s="68">
        <v>4552300</v>
      </c>
      <c r="H118" s="68">
        <v>4422300</v>
      </c>
      <c r="I118" s="56"/>
      <c r="J118" s="56"/>
    </row>
    <row r="119" spans="1:10" s="57" customFormat="1" ht="12.75" hidden="1">
      <c r="A119" s="48" t="s">
        <v>65</v>
      </c>
      <c r="B119" s="68"/>
      <c r="C119" s="49">
        <f t="shared" si="10"/>
        <v>0</v>
      </c>
      <c r="D119" s="68"/>
      <c r="E119" s="68"/>
      <c r="F119" s="68"/>
      <c r="G119" s="68"/>
      <c r="H119" s="68"/>
      <c r="I119" s="56"/>
      <c r="J119" s="56"/>
    </row>
    <row r="120" spans="1:10" s="57" customFormat="1" ht="12.75">
      <c r="A120" s="48" t="s">
        <v>103</v>
      </c>
      <c r="B120" s="49">
        <v>17581600</v>
      </c>
      <c r="C120" s="49">
        <f t="shared" si="10"/>
        <v>17581600</v>
      </c>
      <c r="D120" s="49"/>
      <c r="E120" s="49">
        <v>4352600</v>
      </c>
      <c r="F120" s="49">
        <v>4409600</v>
      </c>
      <c r="G120" s="49">
        <v>4409600</v>
      </c>
      <c r="H120" s="49">
        <v>4409800</v>
      </c>
      <c r="I120" s="56"/>
      <c r="J120" s="56"/>
    </row>
    <row r="121" spans="1:10" ht="12.75">
      <c r="A121" s="48" t="s">
        <v>47</v>
      </c>
      <c r="B121" s="49"/>
      <c r="C121" s="49">
        <f t="shared" si="10"/>
        <v>0</v>
      </c>
      <c r="D121" s="49"/>
      <c r="E121" s="49"/>
      <c r="F121" s="49"/>
      <c r="G121" s="49"/>
      <c r="H121" s="49"/>
      <c r="I121" s="50"/>
      <c r="J121" s="50"/>
    </row>
    <row r="122" spans="1:10" ht="12.75">
      <c r="A122" s="48" t="s">
        <v>104</v>
      </c>
      <c r="B122" s="49">
        <v>13502200</v>
      </c>
      <c r="C122" s="49">
        <f t="shared" si="10"/>
        <v>13502200</v>
      </c>
      <c r="D122" s="49"/>
      <c r="E122" s="49">
        <v>3024400</v>
      </c>
      <c r="F122" s="49">
        <v>3483500</v>
      </c>
      <c r="G122" s="49">
        <v>3483500</v>
      </c>
      <c r="H122" s="49">
        <v>3510800</v>
      </c>
      <c r="I122" s="50"/>
      <c r="J122" s="50"/>
    </row>
    <row r="123" spans="1:10" ht="12.75">
      <c r="A123" s="48" t="s">
        <v>105</v>
      </c>
      <c r="B123" s="49">
        <v>1800</v>
      </c>
      <c r="C123" s="49">
        <f t="shared" si="10"/>
        <v>1800</v>
      </c>
      <c r="D123" s="49"/>
      <c r="E123" s="49">
        <v>450</v>
      </c>
      <c r="F123" s="49">
        <v>450</v>
      </c>
      <c r="G123" s="49">
        <v>450</v>
      </c>
      <c r="H123" s="49">
        <v>450</v>
      </c>
      <c r="I123" s="50"/>
      <c r="J123" s="50"/>
    </row>
    <row r="124" spans="1:10" ht="12.75">
      <c r="A124" s="48" t="s">
        <v>106</v>
      </c>
      <c r="B124" s="49">
        <v>4077600</v>
      </c>
      <c r="C124" s="49">
        <f t="shared" si="10"/>
        <v>4077600</v>
      </c>
      <c r="D124" s="49"/>
      <c r="E124" s="49">
        <v>1327750</v>
      </c>
      <c r="F124" s="49">
        <v>925650</v>
      </c>
      <c r="G124" s="49">
        <v>925650</v>
      </c>
      <c r="H124" s="49">
        <v>898550</v>
      </c>
      <c r="I124" s="50"/>
      <c r="J124" s="50"/>
    </row>
    <row r="125" spans="1:10" ht="12.75">
      <c r="A125" s="62" t="s">
        <v>107</v>
      </c>
      <c r="B125" s="49">
        <v>50000</v>
      </c>
      <c r="C125" s="49">
        <f t="shared" si="10"/>
        <v>50000</v>
      </c>
      <c r="D125" s="49"/>
      <c r="E125" s="49">
        <v>12500</v>
      </c>
      <c r="F125" s="49">
        <v>12500</v>
      </c>
      <c r="G125" s="49">
        <v>12500</v>
      </c>
      <c r="H125" s="49">
        <v>12500</v>
      </c>
      <c r="I125" s="50"/>
      <c r="J125" s="50"/>
    </row>
    <row r="126" spans="1:10" s="57" customFormat="1" ht="12.75">
      <c r="A126" s="48" t="s">
        <v>47</v>
      </c>
      <c r="B126" s="49"/>
      <c r="C126" s="49">
        <f t="shared" si="10"/>
        <v>0</v>
      </c>
      <c r="D126" s="49"/>
      <c r="E126" s="49"/>
      <c r="F126" s="49"/>
      <c r="G126" s="49"/>
      <c r="H126" s="49"/>
      <c r="I126" s="56"/>
      <c r="J126" s="56"/>
    </row>
    <row r="127" spans="1:10" s="57" customFormat="1" ht="12.75">
      <c r="A127" s="62" t="s">
        <v>108</v>
      </c>
      <c r="B127" s="49">
        <v>50000</v>
      </c>
      <c r="C127" s="49">
        <f t="shared" si="10"/>
        <v>50000</v>
      </c>
      <c r="D127" s="49"/>
      <c r="E127" s="49">
        <v>12500</v>
      </c>
      <c r="F127" s="49">
        <v>12500</v>
      </c>
      <c r="G127" s="49">
        <v>12500</v>
      </c>
      <c r="H127" s="49">
        <v>12500</v>
      </c>
      <c r="I127" s="56"/>
      <c r="J127" s="56"/>
    </row>
    <row r="128" spans="1:10" s="57" customFormat="1" ht="12.75">
      <c r="A128" s="62" t="s">
        <v>109</v>
      </c>
      <c r="B128" s="49"/>
      <c r="C128" s="49">
        <f t="shared" si="10"/>
        <v>0</v>
      </c>
      <c r="D128" s="49"/>
      <c r="E128" s="49"/>
      <c r="F128" s="49"/>
      <c r="G128" s="49"/>
      <c r="H128" s="49"/>
      <c r="I128" s="56"/>
      <c r="J128" s="56"/>
    </row>
    <row r="129" spans="1:10" s="57" customFormat="1" ht="12.75">
      <c r="A129" s="62" t="s">
        <v>110</v>
      </c>
      <c r="B129" s="49">
        <f>SUM(E129:H129)</f>
        <v>0</v>
      </c>
      <c r="C129" s="49">
        <f t="shared" si="10"/>
        <v>0</v>
      </c>
      <c r="D129" s="49"/>
      <c r="E129" s="49">
        <f>E131+E133+E134</f>
        <v>0</v>
      </c>
      <c r="F129" s="49">
        <f>F131+F133+F134</f>
        <v>0</v>
      </c>
      <c r="G129" s="49">
        <f>G131+G133+G134</f>
        <v>0</v>
      </c>
      <c r="H129" s="49">
        <f>H131+H133+H134</f>
        <v>0</v>
      </c>
      <c r="I129" s="56"/>
      <c r="J129" s="56"/>
    </row>
    <row r="130" spans="1:10" s="57" customFormat="1" ht="12.75">
      <c r="A130" s="48" t="s">
        <v>65</v>
      </c>
      <c r="B130" s="49"/>
      <c r="C130" s="49">
        <f t="shared" si="10"/>
        <v>0</v>
      </c>
      <c r="D130" s="49"/>
      <c r="E130" s="49"/>
      <c r="F130" s="49"/>
      <c r="G130" s="49"/>
      <c r="H130" s="49"/>
      <c r="I130" s="56"/>
      <c r="J130" s="56"/>
    </row>
    <row r="131" spans="1:10" s="57" customFormat="1" ht="18" customHeight="1">
      <c r="A131" s="48" t="s">
        <v>154</v>
      </c>
      <c r="B131" s="49">
        <f>SUM(E131:H131)</f>
        <v>0</v>
      </c>
      <c r="C131" s="49">
        <f t="shared" si="10"/>
        <v>0</v>
      </c>
      <c r="D131" s="49"/>
      <c r="E131" s="49"/>
      <c r="F131" s="49"/>
      <c r="G131" s="49"/>
      <c r="H131" s="49"/>
      <c r="I131" s="56"/>
      <c r="J131" s="56"/>
    </row>
    <row r="132" spans="1:10" s="57" customFormat="1" ht="12.75" customHeight="1">
      <c r="A132" s="48" t="s">
        <v>112</v>
      </c>
      <c r="B132" s="49">
        <v>0</v>
      </c>
      <c r="C132" s="49">
        <f t="shared" si="10"/>
        <v>0</v>
      </c>
      <c r="D132" s="49"/>
      <c r="E132" s="49"/>
      <c r="F132" s="49"/>
      <c r="G132" s="49"/>
      <c r="H132" s="49"/>
      <c r="I132" s="56"/>
      <c r="J132" s="56"/>
    </row>
    <row r="133" spans="1:10" s="57" customFormat="1" ht="12.75" customHeight="1">
      <c r="A133" s="48" t="s">
        <v>155</v>
      </c>
      <c r="B133" s="49">
        <f aca="true" t="shared" si="13" ref="B133:B134">SUM(E133:H133)</f>
        <v>0</v>
      </c>
      <c r="C133" s="49">
        <f t="shared" si="10"/>
        <v>0</v>
      </c>
      <c r="D133" s="49"/>
      <c r="E133" s="49"/>
      <c r="F133" s="49"/>
      <c r="G133" s="49"/>
      <c r="H133" s="49"/>
      <c r="I133" s="56"/>
      <c r="J133" s="56"/>
    </row>
    <row r="134" spans="1:10" s="57" customFormat="1" ht="12.75" customHeight="1">
      <c r="A134" s="48" t="s">
        <v>156</v>
      </c>
      <c r="B134" s="49">
        <f t="shared" si="13"/>
        <v>0</v>
      </c>
      <c r="C134" s="49">
        <f t="shared" si="10"/>
        <v>0</v>
      </c>
      <c r="D134" s="49"/>
      <c r="E134" s="49"/>
      <c r="F134" s="49"/>
      <c r="G134" s="49"/>
      <c r="H134" s="49"/>
      <c r="I134" s="56"/>
      <c r="J134" s="56"/>
    </row>
    <row r="135" spans="1:10" s="57" customFormat="1" ht="12.75" customHeight="1">
      <c r="A135" s="48" t="s">
        <v>115</v>
      </c>
      <c r="B135" s="49">
        <v>0</v>
      </c>
      <c r="C135" s="49">
        <f t="shared" si="10"/>
        <v>0</v>
      </c>
      <c r="D135" s="49"/>
      <c r="E135" s="49"/>
      <c r="F135" s="49"/>
      <c r="G135" s="49"/>
      <c r="H135" s="49"/>
      <c r="I135" s="56"/>
      <c r="J135" s="56"/>
    </row>
    <row r="136" spans="1:10" s="57" customFormat="1" ht="12.75" customHeight="1">
      <c r="A136" s="48" t="s">
        <v>157</v>
      </c>
      <c r="B136" s="49">
        <f aca="true" t="shared" si="14" ref="B136:B141">SUM(E136:H136)</f>
        <v>0</v>
      </c>
      <c r="C136" s="49">
        <f t="shared" si="10"/>
        <v>0</v>
      </c>
      <c r="D136" s="49"/>
      <c r="E136" s="49"/>
      <c r="F136" s="49"/>
      <c r="G136" s="49"/>
      <c r="H136" s="49"/>
      <c r="I136" s="56"/>
      <c r="J136" s="56"/>
    </row>
    <row r="137" spans="1:10" s="57" customFormat="1" ht="12.75">
      <c r="A137" s="48" t="s">
        <v>158</v>
      </c>
      <c r="B137" s="49">
        <f t="shared" si="14"/>
        <v>0</v>
      </c>
      <c r="C137" s="49">
        <f t="shared" si="10"/>
        <v>0</v>
      </c>
      <c r="D137" s="49"/>
      <c r="E137" s="49"/>
      <c r="F137" s="49"/>
      <c r="G137" s="49"/>
      <c r="H137" s="49"/>
      <c r="I137" s="56"/>
      <c r="J137" s="56"/>
    </row>
    <row r="138" spans="1:10" s="57" customFormat="1" ht="18.75" customHeight="1">
      <c r="A138" s="48" t="s">
        <v>133</v>
      </c>
      <c r="B138" s="49">
        <f t="shared" si="14"/>
        <v>0</v>
      </c>
      <c r="C138" s="49">
        <f t="shared" si="10"/>
        <v>0</v>
      </c>
      <c r="D138" s="49"/>
      <c r="E138" s="49"/>
      <c r="F138" s="49"/>
      <c r="G138" s="49"/>
      <c r="H138" s="49"/>
      <c r="I138" s="56"/>
      <c r="J138" s="56"/>
    </row>
    <row r="139" spans="1:10" s="57" customFormat="1" ht="12.75">
      <c r="A139" s="48" t="s">
        <v>47</v>
      </c>
      <c r="B139" s="49">
        <f t="shared" si="14"/>
        <v>0</v>
      </c>
      <c r="C139" s="49">
        <f t="shared" si="10"/>
        <v>0</v>
      </c>
      <c r="D139" s="49"/>
      <c r="E139" s="49"/>
      <c r="F139" s="49"/>
      <c r="G139" s="49"/>
      <c r="H139" s="49"/>
      <c r="I139" s="56"/>
      <c r="J139" s="56"/>
    </row>
    <row r="140" spans="1:10" s="57" customFormat="1" ht="22.5">
      <c r="A140" s="48" t="s">
        <v>134</v>
      </c>
      <c r="B140" s="49">
        <f t="shared" si="14"/>
        <v>0</v>
      </c>
      <c r="C140" s="49">
        <f t="shared" si="10"/>
        <v>0</v>
      </c>
      <c r="D140" s="49"/>
      <c r="E140" s="49"/>
      <c r="F140" s="49"/>
      <c r="G140" s="49"/>
      <c r="H140" s="49"/>
      <c r="I140" s="56"/>
      <c r="J140" s="56"/>
    </row>
    <row r="141" spans="1:10" s="57" customFormat="1" ht="12.75">
      <c r="A141" s="48" t="s">
        <v>159</v>
      </c>
      <c r="B141" s="49">
        <f t="shared" si="14"/>
        <v>0</v>
      </c>
      <c r="C141" s="49">
        <f t="shared" si="10"/>
        <v>0</v>
      </c>
      <c r="D141" s="49"/>
      <c r="E141" s="49"/>
      <c r="F141" s="49"/>
      <c r="G141" s="49"/>
      <c r="H141" s="49"/>
      <c r="I141" s="56"/>
      <c r="J141" s="56"/>
    </row>
    <row r="142" spans="1:10" s="57" customFormat="1" ht="23.25">
      <c r="A142" s="62" t="s">
        <v>138</v>
      </c>
      <c r="B142" s="49">
        <v>130200</v>
      </c>
      <c r="C142" s="49">
        <f t="shared" si="10"/>
        <v>130200</v>
      </c>
      <c r="D142" s="49"/>
      <c r="E142" s="49"/>
      <c r="F142" s="49"/>
      <c r="G142" s="49">
        <v>130200</v>
      </c>
      <c r="H142" s="49">
        <f>H144+H147+H145+H146</f>
        <v>0</v>
      </c>
      <c r="I142" s="56"/>
      <c r="J142" s="56"/>
    </row>
    <row r="143" spans="1:10" ht="12.75" customHeight="1">
      <c r="A143" s="48" t="s">
        <v>47</v>
      </c>
      <c r="B143" s="49">
        <f>SUM(E143:H143)</f>
        <v>0</v>
      </c>
      <c r="C143" s="49">
        <f t="shared" si="10"/>
        <v>0</v>
      </c>
      <c r="D143" s="49"/>
      <c r="E143" s="49"/>
      <c r="F143" s="49"/>
      <c r="G143" s="49"/>
      <c r="H143" s="49"/>
      <c r="I143" s="50"/>
      <c r="J143" s="50"/>
    </row>
    <row r="144" spans="1:10" ht="12.75" customHeight="1">
      <c r="A144" s="48" t="s">
        <v>160</v>
      </c>
      <c r="B144" s="49"/>
      <c r="C144" s="49">
        <f t="shared" si="10"/>
        <v>0</v>
      </c>
      <c r="D144" s="49"/>
      <c r="E144" s="49"/>
      <c r="F144" s="49"/>
      <c r="G144" s="49"/>
      <c r="H144" s="49"/>
      <c r="I144" s="50"/>
      <c r="J144" s="50"/>
    </row>
    <row r="145" spans="1:10" ht="12.75" customHeight="1">
      <c r="A145" s="48" t="s">
        <v>140</v>
      </c>
      <c r="B145" s="49">
        <f aca="true" t="shared" si="15" ref="B145:B156">SUM(E145:H145)</f>
        <v>0</v>
      </c>
      <c r="C145" s="49">
        <f t="shared" si="10"/>
        <v>0</v>
      </c>
      <c r="D145" s="49"/>
      <c r="E145" s="49"/>
      <c r="F145" s="49"/>
      <c r="G145" s="49"/>
      <c r="H145" s="49"/>
      <c r="I145" s="50"/>
      <c r="J145" s="50"/>
    </row>
    <row r="146" spans="1:10" ht="12.75" customHeight="1">
      <c r="A146" s="48" t="s">
        <v>141</v>
      </c>
      <c r="B146" s="49">
        <f t="shared" si="15"/>
        <v>0</v>
      </c>
      <c r="C146" s="49">
        <f t="shared" si="10"/>
        <v>0</v>
      </c>
      <c r="D146" s="49"/>
      <c r="E146" s="49"/>
      <c r="F146" s="49"/>
      <c r="G146" s="49"/>
      <c r="H146" s="49"/>
      <c r="I146" s="50"/>
      <c r="J146" s="50"/>
    </row>
    <row r="147" spans="1:10" ht="22.5" customHeight="1">
      <c r="A147" s="48" t="s">
        <v>161</v>
      </c>
      <c r="B147" s="49">
        <f t="shared" si="15"/>
        <v>0</v>
      </c>
      <c r="C147" s="49">
        <f t="shared" si="10"/>
        <v>0</v>
      </c>
      <c r="D147" s="49"/>
      <c r="E147" s="49">
        <f>E151+E152+E153</f>
        <v>0</v>
      </c>
      <c r="F147" s="49"/>
      <c r="G147" s="49">
        <f>G151+G152+G153+G154+G156</f>
        <v>0</v>
      </c>
      <c r="H147" s="49"/>
      <c r="I147" s="50"/>
      <c r="J147" s="50"/>
    </row>
    <row r="148" spans="1:10" ht="12.75" customHeight="1" hidden="1">
      <c r="A148" s="108" t="s">
        <v>47</v>
      </c>
      <c r="B148" s="109">
        <f t="shared" si="15"/>
        <v>0</v>
      </c>
      <c r="C148" s="49">
        <f t="shared" si="10"/>
        <v>0</v>
      </c>
      <c r="D148" s="109"/>
      <c r="E148" s="109"/>
      <c r="F148" s="109"/>
      <c r="G148" s="109"/>
      <c r="H148" s="109"/>
      <c r="I148" s="50"/>
      <c r="J148" s="50"/>
    </row>
    <row r="149" spans="1:10" ht="22.5" customHeight="1" hidden="1">
      <c r="A149" s="108" t="s">
        <v>162</v>
      </c>
      <c r="B149" s="109">
        <f t="shared" si="15"/>
        <v>0</v>
      </c>
      <c r="C149" s="49">
        <f t="shared" si="10"/>
        <v>0</v>
      </c>
      <c r="D149" s="109"/>
      <c r="E149" s="109"/>
      <c r="F149" s="109"/>
      <c r="G149" s="109"/>
      <c r="H149" s="109"/>
      <c r="I149" s="50"/>
      <c r="J149" s="50"/>
    </row>
    <row r="150" spans="1:10" ht="22.5" customHeight="1" hidden="1">
      <c r="A150" s="108"/>
      <c r="B150" s="109">
        <f t="shared" si="15"/>
        <v>169700</v>
      </c>
      <c r="C150" s="49">
        <f t="shared" si="10"/>
        <v>169700</v>
      </c>
      <c r="D150" s="109"/>
      <c r="E150" s="109"/>
      <c r="F150" s="109">
        <v>169700</v>
      </c>
      <c r="G150" s="109"/>
      <c r="H150" s="109"/>
      <c r="I150" s="50"/>
      <c r="J150" s="50"/>
    </row>
    <row r="151" spans="1:10" ht="33.75" customHeight="1" hidden="1">
      <c r="A151" s="108" t="s">
        <v>143</v>
      </c>
      <c r="B151" s="109">
        <f t="shared" si="15"/>
        <v>0</v>
      </c>
      <c r="C151" s="49">
        <f t="shared" si="10"/>
        <v>0</v>
      </c>
      <c r="D151" s="109"/>
      <c r="E151" s="109"/>
      <c r="F151" s="109"/>
      <c r="G151" s="109"/>
      <c r="H151" s="109"/>
      <c r="I151" s="50"/>
      <c r="J151" s="50"/>
    </row>
    <row r="152" spans="1:10" ht="12.75" hidden="1">
      <c r="A152" s="108" t="s">
        <v>144</v>
      </c>
      <c r="B152" s="109">
        <f t="shared" si="15"/>
        <v>0</v>
      </c>
      <c r="C152" s="49">
        <f t="shared" si="10"/>
        <v>0</v>
      </c>
      <c r="D152" s="109"/>
      <c r="E152" s="109"/>
      <c r="F152" s="109"/>
      <c r="G152" s="109"/>
      <c r="H152" s="109"/>
      <c r="I152" s="50"/>
      <c r="J152" s="50"/>
    </row>
    <row r="153" spans="1:10" ht="12.75" hidden="1">
      <c r="A153" s="108" t="s">
        <v>145</v>
      </c>
      <c r="B153" s="109">
        <f t="shared" si="15"/>
        <v>0</v>
      </c>
      <c r="C153" s="49">
        <f t="shared" si="10"/>
        <v>0</v>
      </c>
      <c r="D153" s="109"/>
      <c r="E153" s="109"/>
      <c r="F153" s="109"/>
      <c r="G153" s="109"/>
      <c r="H153" s="109"/>
      <c r="I153" s="50"/>
      <c r="J153" s="50"/>
    </row>
    <row r="154" spans="1:10" ht="22.5" hidden="1">
      <c r="A154" s="108" t="s">
        <v>146</v>
      </c>
      <c r="B154" s="109">
        <f t="shared" si="15"/>
        <v>0</v>
      </c>
      <c r="C154" s="49">
        <f t="shared" si="10"/>
        <v>0</v>
      </c>
      <c r="D154" s="109"/>
      <c r="E154" s="109"/>
      <c r="F154" s="109"/>
      <c r="G154" s="109"/>
      <c r="H154" s="109"/>
      <c r="I154" s="50"/>
      <c r="J154" s="50"/>
    </row>
    <row r="155" spans="1:10" ht="22.5" hidden="1">
      <c r="A155" s="108" t="s">
        <v>147</v>
      </c>
      <c r="B155" s="109">
        <f t="shared" si="15"/>
        <v>0</v>
      </c>
      <c r="C155" s="49">
        <f t="shared" si="10"/>
        <v>0</v>
      </c>
      <c r="D155" s="109"/>
      <c r="E155" s="109"/>
      <c r="F155" s="109"/>
      <c r="G155" s="109"/>
      <c r="H155" s="109"/>
      <c r="I155" s="50"/>
      <c r="J155" s="50"/>
    </row>
    <row r="156" spans="1:10" ht="33.75" hidden="1">
      <c r="A156" s="108" t="s">
        <v>148</v>
      </c>
      <c r="B156" s="109">
        <f t="shared" si="15"/>
        <v>0</v>
      </c>
      <c r="C156" s="49">
        <f t="shared" si="10"/>
        <v>0</v>
      </c>
      <c r="D156" s="109"/>
      <c r="E156" s="109"/>
      <c r="F156" s="109"/>
      <c r="G156" s="109"/>
      <c r="H156" s="109"/>
      <c r="I156" s="50"/>
      <c r="J156" s="50"/>
    </row>
    <row r="157" spans="1:10" s="57" customFormat="1" ht="12.75">
      <c r="A157" s="48" t="s">
        <v>149</v>
      </c>
      <c r="B157" s="49">
        <v>0</v>
      </c>
      <c r="C157" s="49">
        <f t="shared" si="10"/>
        <v>0</v>
      </c>
      <c r="D157" s="49"/>
      <c r="E157" s="49"/>
      <c r="F157" s="49"/>
      <c r="G157" s="49"/>
      <c r="H157" s="49"/>
      <c r="I157" s="56"/>
      <c r="J157" s="56"/>
    </row>
    <row r="158" spans="1:10" ht="13.5" customHeight="1">
      <c r="A158" s="48" t="s">
        <v>47</v>
      </c>
      <c r="B158" s="49"/>
      <c r="C158" s="49">
        <f t="shared" si="10"/>
        <v>0</v>
      </c>
      <c r="D158" s="49"/>
      <c r="E158" s="49"/>
      <c r="F158" s="49"/>
      <c r="G158" s="49"/>
      <c r="H158" s="49"/>
      <c r="I158" s="50"/>
      <c r="J158" s="50"/>
    </row>
    <row r="159" spans="1:10" s="57" customFormat="1" ht="31.5" customHeight="1">
      <c r="A159" s="48" t="s">
        <v>150</v>
      </c>
      <c r="B159" s="49">
        <v>0</v>
      </c>
      <c r="C159" s="49">
        <f t="shared" si="10"/>
        <v>0</v>
      </c>
      <c r="D159" s="49"/>
      <c r="E159" s="49"/>
      <c r="F159" s="49"/>
      <c r="G159" s="49"/>
      <c r="H159" s="49"/>
      <c r="I159" s="56"/>
      <c r="J159" s="56"/>
    </row>
    <row r="160" spans="1:10" s="57" customFormat="1" ht="22.5" customHeight="1">
      <c r="A160" s="48" t="s">
        <v>151</v>
      </c>
      <c r="B160" s="49">
        <v>0</v>
      </c>
      <c r="C160" s="49">
        <f t="shared" si="10"/>
        <v>0</v>
      </c>
      <c r="D160" s="49"/>
      <c r="E160" s="49"/>
      <c r="F160" s="49"/>
      <c r="G160" s="49"/>
      <c r="H160" s="49"/>
      <c r="I160" s="56"/>
      <c r="J160" s="56"/>
    </row>
    <row r="161" spans="1:10" s="57" customFormat="1" ht="22.5">
      <c r="A161" s="58" t="s">
        <v>163</v>
      </c>
      <c r="B161" s="59">
        <v>1767400</v>
      </c>
      <c r="C161" s="59">
        <f t="shared" si="10"/>
        <v>1767400</v>
      </c>
      <c r="D161" s="59"/>
      <c r="E161" s="59">
        <v>393600</v>
      </c>
      <c r="F161" s="59">
        <v>458900</v>
      </c>
      <c r="G161" s="59">
        <v>385700</v>
      </c>
      <c r="H161" s="59">
        <v>529200</v>
      </c>
      <c r="I161" s="60"/>
      <c r="J161" s="60"/>
    </row>
    <row r="162" spans="1:10" s="57" customFormat="1" ht="12.75">
      <c r="A162" s="62" t="s">
        <v>75</v>
      </c>
      <c r="B162" s="68">
        <v>239700</v>
      </c>
      <c r="C162" s="49">
        <f t="shared" si="10"/>
        <v>239700</v>
      </c>
      <c r="D162" s="68"/>
      <c r="E162" s="68">
        <v>11700</v>
      </c>
      <c r="F162" s="68">
        <v>77000</v>
      </c>
      <c r="G162" s="68">
        <v>35700</v>
      </c>
      <c r="H162" s="68">
        <v>115300</v>
      </c>
      <c r="I162" s="56"/>
      <c r="J162" s="56"/>
    </row>
    <row r="163" spans="1:10" s="57" customFormat="1" ht="33.75" hidden="1">
      <c r="A163" s="110" t="s">
        <v>164</v>
      </c>
      <c r="B163" s="68">
        <f>B165</f>
        <v>0</v>
      </c>
      <c r="C163" s="68">
        <f t="shared" si="10"/>
        <v>0</v>
      </c>
      <c r="D163" s="68"/>
      <c r="E163" s="68">
        <f>E165</f>
        <v>0</v>
      </c>
      <c r="F163" s="68">
        <f>F165</f>
        <v>0</v>
      </c>
      <c r="G163" s="68">
        <f>G165</f>
        <v>0</v>
      </c>
      <c r="H163" s="68">
        <f>H165</f>
        <v>0</v>
      </c>
      <c r="I163" s="56"/>
      <c r="J163" s="56"/>
    </row>
    <row r="164" spans="1:10" s="57" customFormat="1" ht="12.75" hidden="1">
      <c r="A164" s="48" t="s">
        <v>65</v>
      </c>
      <c r="B164" s="68"/>
      <c r="C164" s="49">
        <f t="shared" si="10"/>
        <v>0</v>
      </c>
      <c r="D164" s="68"/>
      <c r="E164" s="68"/>
      <c r="F164" s="68"/>
      <c r="G164" s="68"/>
      <c r="H164" s="68"/>
      <c r="I164" s="56"/>
      <c r="J164" s="56"/>
    </row>
    <row r="165" spans="1:10" s="57" customFormat="1" ht="12.75" hidden="1">
      <c r="A165" s="48" t="s">
        <v>138</v>
      </c>
      <c r="B165" s="49">
        <f>B167</f>
        <v>0</v>
      </c>
      <c r="C165" s="49">
        <f t="shared" si="10"/>
        <v>0</v>
      </c>
      <c r="D165" s="49"/>
      <c r="E165" s="49">
        <f>E167</f>
        <v>0</v>
      </c>
      <c r="F165" s="49">
        <f>F167</f>
        <v>0</v>
      </c>
      <c r="G165" s="49">
        <f>G167</f>
        <v>0</v>
      </c>
      <c r="H165" s="49">
        <f>H167</f>
        <v>0</v>
      </c>
      <c r="I165" s="56"/>
      <c r="J165" s="56"/>
    </row>
    <row r="166" spans="1:10" s="57" customFormat="1" ht="12.75" hidden="1">
      <c r="A166" s="48" t="s">
        <v>47</v>
      </c>
      <c r="B166" s="49">
        <f aca="true" t="shared" si="16" ref="B166:B167">SUM(E166:H166)</f>
        <v>0</v>
      </c>
      <c r="C166" s="49">
        <f t="shared" si="10"/>
        <v>0</v>
      </c>
      <c r="D166" s="49"/>
      <c r="E166" s="49"/>
      <c r="F166" s="49"/>
      <c r="G166" s="49"/>
      <c r="H166" s="49"/>
      <c r="I166" s="56"/>
      <c r="J166" s="56"/>
    </row>
    <row r="167" spans="1:10" s="57" customFormat="1" ht="18" customHeight="1" hidden="1">
      <c r="A167" s="48" t="s">
        <v>165</v>
      </c>
      <c r="B167" s="49">
        <f t="shared" si="16"/>
        <v>0</v>
      </c>
      <c r="C167" s="49">
        <f t="shared" si="10"/>
        <v>0</v>
      </c>
      <c r="D167" s="49"/>
      <c r="E167" s="49"/>
      <c r="F167" s="49"/>
      <c r="G167" s="49"/>
      <c r="H167" s="49"/>
      <c r="I167" s="56"/>
      <c r="J167" s="56"/>
    </row>
    <row r="168" spans="1:10" s="57" customFormat="1" ht="49.5" customHeight="1">
      <c r="A168" s="62" t="s">
        <v>76</v>
      </c>
      <c r="B168" s="68">
        <v>78700</v>
      </c>
      <c r="C168" s="68">
        <f t="shared" si="10"/>
        <v>78700</v>
      </c>
      <c r="D168" s="68"/>
      <c r="E168" s="68">
        <v>11700</v>
      </c>
      <c r="F168" s="68">
        <v>16000</v>
      </c>
      <c r="G168" s="68">
        <v>35700</v>
      </c>
      <c r="H168" s="68">
        <v>15300</v>
      </c>
      <c r="I168" s="56"/>
      <c r="J168" s="56"/>
    </row>
    <row r="169" spans="1:10" s="57" customFormat="1" ht="12.75" customHeight="1">
      <c r="A169" s="48" t="s">
        <v>65</v>
      </c>
      <c r="B169" s="68"/>
      <c r="C169" s="49">
        <f t="shared" si="10"/>
        <v>0</v>
      </c>
      <c r="D169" s="68"/>
      <c r="E169" s="68"/>
      <c r="F169" s="68"/>
      <c r="G169" s="68"/>
      <c r="H169" s="68"/>
      <c r="I169" s="56"/>
      <c r="J169" s="56"/>
    </row>
    <row r="170" spans="1:10" s="57" customFormat="1" ht="12.75" customHeight="1">
      <c r="A170" s="48" t="s">
        <v>107</v>
      </c>
      <c r="B170" s="49">
        <v>78700</v>
      </c>
      <c r="C170" s="49">
        <f t="shared" si="10"/>
        <v>78700</v>
      </c>
      <c r="D170" s="49"/>
      <c r="E170" s="49">
        <v>11700</v>
      </c>
      <c r="F170" s="49">
        <v>16000</v>
      </c>
      <c r="G170" s="49">
        <v>35700</v>
      </c>
      <c r="H170" s="49">
        <v>15300</v>
      </c>
      <c r="I170" s="56"/>
      <c r="J170" s="56"/>
    </row>
    <row r="171" spans="1:10" s="57" customFormat="1" ht="12.75" customHeight="1">
      <c r="A171" s="48" t="s">
        <v>47</v>
      </c>
      <c r="B171" s="49"/>
      <c r="C171" s="49">
        <f t="shared" si="10"/>
        <v>0</v>
      </c>
      <c r="D171" s="49"/>
      <c r="E171" s="49"/>
      <c r="F171" s="49"/>
      <c r="G171" s="49"/>
      <c r="H171" s="49"/>
      <c r="I171" s="56"/>
      <c r="J171" s="56"/>
    </row>
    <row r="172" spans="1:10" s="57" customFormat="1" ht="18" customHeight="1">
      <c r="A172" s="62" t="s">
        <v>166</v>
      </c>
      <c r="B172" s="49">
        <v>78700</v>
      </c>
      <c r="C172" s="49">
        <f t="shared" si="10"/>
        <v>78700</v>
      </c>
      <c r="D172" s="49"/>
      <c r="E172" s="49">
        <v>11700</v>
      </c>
      <c r="F172" s="49">
        <v>16000</v>
      </c>
      <c r="G172" s="49">
        <v>35700</v>
      </c>
      <c r="H172" s="49">
        <v>15300</v>
      </c>
      <c r="I172" s="56"/>
      <c r="J172" s="56"/>
    </row>
    <row r="173" spans="1:10" s="57" customFormat="1" ht="12.75" customHeight="1" hidden="1">
      <c r="A173" s="48" t="s">
        <v>167</v>
      </c>
      <c r="B173" s="49">
        <f aca="true" t="shared" si="17" ref="B173:B180">SUM(E173:H173)</f>
        <v>0</v>
      </c>
      <c r="C173" s="49">
        <f t="shared" si="10"/>
        <v>0</v>
      </c>
      <c r="D173" s="49"/>
      <c r="E173" s="49"/>
      <c r="F173" s="49"/>
      <c r="G173" s="49"/>
      <c r="H173" s="49"/>
      <c r="I173" s="56"/>
      <c r="J173" s="56"/>
    </row>
    <row r="174" spans="1:10" s="57" customFormat="1" ht="12.75" customHeight="1" hidden="1">
      <c r="A174" s="101" t="s">
        <v>118</v>
      </c>
      <c r="B174" s="49">
        <f t="shared" si="17"/>
        <v>0</v>
      </c>
      <c r="C174" s="49">
        <f t="shared" si="10"/>
        <v>0</v>
      </c>
      <c r="D174" s="49"/>
      <c r="E174" s="49"/>
      <c r="F174" s="49"/>
      <c r="G174" s="49"/>
      <c r="H174" s="49"/>
      <c r="I174" s="56"/>
      <c r="J174" s="56"/>
    </row>
    <row r="175" spans="1:10" s="57" customFormat="1" ht="12.75" customHeight="1" hidden="1">
      <c r="A175" s="48" t="s">
        <v>119</v>
      </c>
      <c r="B175" s="49">
        <f t="shared" si="17"/>
        <v>0</v>
      </c>
      <c r="C175" s="49">
        <f t="shared" si="10"/>
        <v>0</v>
      </c>
      <c r="D175" s="49"/>
      <c r="E175" s="49"/>
      <c r="F175" s="49"/>
      <c r="G175" s="49"/>
      <c r="H175" s="49"/>
      <c r="I175" s="56"/>
      <c r="J175" s="56"/>
    </row>
    <row r="176" spans="1:10" s="57" customFormat="1" ht="12.75" customHeight="1" hidden="1">
      <c r="A176" s="48" t="s">
        <v>168</v>
      </c>
      <c r="B176" s="49">
        <f t="shared" si="17"/>
        <v>0</v>
      </c>
      <c r="C176" s="49">
        <f t="shared" si="10"/>
        <v>0</v>
      </c>
      <c r="D176" s="49"/>
      <c r="E176" s="49"/>
      <c r="F176" s="49"/>
      <c r="G176" s="49"/>
      <c r="H176" s="49"/>
      <c r="I176" s="56"/>
      <c r="J176" s="56"/>
    </row>
    <row r="177" spans="1:10" s="57" customFormat="1" ht="12.75" hidden="1">
      <c r="A177" s="48" t="s">
        <v>169</v>
      </c>
      <c r="B177" s="49">
        <f t="shared" si="17"/>
        <v>0</v>
      </c>
      <c r="C177" s="49">
        <f t="shared" si="10"/>
        <v>0</v>
      </c>
      <c r="D177" s="49"/>
      <c r="E177" s="49"/>
      <c r="F177" s="49"/>
      <c r="G177" s="49"/>
      <c r="H177" s="49"/>
      <c r="I177" s="56"/>
      <c r="J177" s="56"/>
    </row>
    <row r="178" spans="1:10" s="57" customFormat="1" ht="12.75" customHeight="1" hidden="1">
      <c r="A178" s="48" t="s">
        <v>170</v>
      </c>
      <c r="B178" s="49">
        <f t="shared" si="17"/>
        <v>0</v>
      </c>
      <c r="C178" s="49">
        <f t="shared" si="10"/>
        <v>0</v>
      </c>
      <c r="D178" s="49"/>
      <c r="E178" s="49"/>
      <c r="F178" s="49"/>
      <c r="G178" s="49"/>
      <c r="H178" s="49"/>
      <c r="I178" s="56"/>
      <c r="J178" s="56"/>
    </row>
    <row r="179" spans="1:10" s="57" customFormat="1" ht="12.75" customHeight="1" hidden="1">
      <c r="A179" s="48" t="s">
        <v>171</v>
      </c>
      <c r="B179" s="49">
        <f t="shared" si="17"/>
        <v>0</v>
      </c>
      <c r="C179" s="49">
        <f t="shared" si="10"/>
        <v>0</v>
      </c>
      <c r="D179" s="49"/>
      <c r="E179" s="49"/>
      <c r="F179" s="49"/>
      <c r="G179" s="49"/>
      <c r="H179" s="49"/>
      <c r="I179" s="56"/>
      <c r="J179" s="56"/>
    </row>
    <row r="180" spans="1:10" s="57" customFormat="1" ht="20.25" customHeight="1">
      <c r="A180" s="48" t="s">
        <v>172</v>
      </c>
      <c r="B180" s="49">
        <f t="shared" si="17"/>
        <v>61000</v>
      </c>
      <c r="C180" s="49">
        <f t="shared" si="10"/>
        <v>61000</v>
      </c>
      <c r="D180" s="49"/>
      <c r="E180" s="49">
        <v>11700</v>
      </c>
      <c r="F180" s="49">
        <v>16000</v>
      </c>
      <c r="G180" s="49">
        <v>18000</v>
      </c>
      <c r="H180" s="49">
        <v>15300</v>
      </c>
      <c r="I180" s="56"/>
      <c r="J180" s="56"/>
    </row>
    <row r="181" spans="1:10" s="57" customFormat="1" ht="12.75" customHeight="1">
      <c r="A181" s="48" t="s">
        <v>173</v>
      </c>
      <c r="B181" s="49">
        <v>17700</v>
      </c>
      <c r="C181" s="49">
        <f t="shared" si="10"/>
        <v>17700</v>
      </c>
      <c r="D181" s="49"/>
      <c r="E181" s="49"/>
      <c r="F181" s="49"/>
      <c r="G181" s="49">
        <v>17700</v>
      </c>
      <c r="H181" s="49"/>
      <c r="I181" s="56"/>
      <c r="J181" s="56"/>
    </row>
    <row r="182" spans="1:10" s="57" customFormat="1" ht="20.25" customHeight="1" hidden="1">
      <c r="A182" s="62" t="s">
        <v>126</v>
      </c>
      <c r="B182" s="49">
        <f aca="true" t="shared" si="18" ref="B182:B186">SUM(E182:H182)</f>
        <v>0</v>
      </c>
      <c r="C182" s="49">
        <f t="shared" si="10"/>
        <v>0</v>
      </c>
      <c r="D182" s="49"/>
      <c r="E182" s="49">
        <f>E183+E184+E185</f>
        <v>0</v>
      </c>
      <c r="F182" s="49">
        <f>F183+F184+F185</f>
        <v>0</v>
      </c>
      <c r="G182" s="49">
        <f>G183+G184+G185</f>
        <v>0</v>
      </c>
      <c r="H182" s="49">
        <f>H183+H184+H185</f>
        <v>0</v>
      </c>
      <c r="I182" s="56"/>
      <c r="J182" s="56"/>
    </row>
    <row r="183" spans="1:10" ht="12.75" hidden="1">
      <c r="A183" s="48" t="s">
        <v>174</v>
      </c>
      <c r="B183" s="49">
        <f t="shared" si="18"/>
        <v>0</v>
      </c>
      <c r="C183" s="49">
        <f t="shared" si="10"/>
        <v>0</v>
      </c>
      <c r="D183" s="49"/>
      <c r="E183" s="49"/>
      <c r="F183" s="49"/>
      <c r="G183" s="49"/>
      <c r="H183" s="49"/>
      <c r="I183" s="50"/>
      <c r="J183" s="50"/>
    </row>
    <row r="184" spans="1:10" s="57" customFormat="1" ht="22.5" hidden="1">
      <c r="A184" s="48" t="s">
        <v>175</v>
      </c>
      <c r="B184" s="49">
        <f t="shared" si="18"/>
        <v>0</v>
      </c>
      <c r="C184" s="49">
        <f t="shared" si="10"/>
        <v>0</v>
      </c>
      <c r="D184" s="49"/>
      <c r="E184" s="49"/>
      <c r="F184" s="49"/>
      <c r="G184" s="49"/>
      <c r="H184" s="49"/>
      <c r="I184" s="56"/>
      <c r="J184" s="56"/>
    </row>
    <row r="185" spans="1:10" s="57" customFormat="1" ht="12.75" hidden="1">
      <c r="A185" s="48" t="s">
        <v>132</v>
      </c>
      <c r="B185" s="49">
        <f t="shared" si="18"/>
        <v>0</v>
      </c>
      <c r="C185" s="49">
        <f t="shared" si="10"/>
        <v>0</v>
      </c>
      <c r="D185" s="49"/>
      <c r="E185" s="105"/>
      <c r="F185" s="105"/>
      <c r="G185" s="105"/>
      <c r="H185" s="105"/>
      <c r="I185" s="56"/>
      <c r="J185" s="56"/>
    </row>
    <row r="186" spans="1:10" s="57" customFormat="1" ht="12.75" hidden="1">
      <c r="A186" s="48" t="s">
        <v>176</v>
      </c>
      <c r="B186" s="49">
        <f t="shared" si="18"/>
        <v>0</v>
      </c>
      <c r="C186" s="49">
        <f t="shared" si="10"/>
        <v>0</v>
      </c>
      <c r="D186" s="49"/>
      <c r="E186" s="105"/>
      <c r="F186" s="105"/>
      <c r="G186" s="105"/>
      <c r="H186" s="105"/>
      <c r="I186" s="56"/>
      <c r="J186" s="56"/>
    </row>
    <row r="187" spans="1:10" s="57" customFormat="1" ht="36" customHeight="1">
      <c r="A187" s="62" t="s">
        <v>77</v>
      </c>
      <c r="B187" s="68">
        <v>61000</v>
      </c>
      <c r="C187" s="68">
        <f t="shared" si="10"/>
        <v>61000</v>
      </c>
      <c r="D187" s="68"/>
      <c r="E187" s="68">
        <f>E189</f>
        <v>0</v>
      </c>
      <c r="F187" s="68">
        <v>61000</v>
      </c>
      <c r="G187" s="68"/>
      <c r="H187" s="68">
        <f>H189</f>
        <v>0</v>
      </c>
      <c r="I187" s="56"/>
      <c r="J187" s="56"/>
    </row>
    <row r="188" spans="1:10" s="57" customFormat="1" ht="12.75" customHeight="1">
      <c r="A188" s="48" t="s">
        <v>65</v>
      </c>
      <c r="B188" s="68"/>
      <c r="C188" s="49">
        <f t="shared" si="10"/>
        <v>0</v>
      </c>
      <c r="D188" s="68"/>
      <c r="E188" s="68"/>
      <c r="F188" s="68"/>
      <c r="G188" s="68"/>
      <c r="H188" s="68"/>
      <c r="I188" s="56"/>
      <c r="J188" s="56"/>
    </row>
    <row r="189" spans="1:10" s="57" customFormat="1" ht="12.75" customHeight="1">
      <c r="A189" s="48" t="s">
        <v>107</v>
      </c>
      <c r="B189" s="49">
        <v>61000</v>
      </c>
      <c r="C189" s="49">
        <f t="shared" si="10"/>
        <v>61000</v>
      </c>
      <c r="D189" s="49"/>
      <c r="E189" s="49">
        <f>E191</f>
        <v>0</v>
      </c>
      <c r="F189" s="49">
        <v>61000</v>
      </c>
      <c r="G189" s="49"/>
      <c r="H189" s="49">
        <f>H191</f>
        <v>0</v>
      </c>
      <c r="I189" s="56"/>
      <c r="J189" s="56"/>
    </row>
    <row r="190" spans="1:10" s="57" customFormat="1" ht="12.75" customHeight="1">
      <c r="A190" s="48" t="s">
        <v>47</v>
      </c>
      <c r="B190" s="49"/>
      <c r="C190" s="49">
        <f t="shared" si="10"/>
        <v>0</v>
      </c>
      <c r="D190" s="49"/>
      <c r="E190" s="49"/>
      <c r="F190" s="49"/>
      <c r="G190" s="49"/>
      <c r="H190" s="49"/>
      <c r="I190" s="56"/>
      <c r="J190" s="56"/>
    </row>
    <row r="191" spans="1:10" s="57" customFormat="1" ht="18.75" customHeight="1">
      <c r="A191" s="62" t="s">
        <v>177</v>
      </c>
      <c r="B191" s="49">
        <v>61000</v>
      </c>
      <c r="C191" s="49">
        <f t="shared" si="10"/>
        <v>61000</v>
      </c>
      <c r="D191" s="49"/>
      <c r="E191" s="49">
        <f>SUM(E192:E200)</f>
        <v>0</v>
      </c>
      <c r="F191" s="49">
        <v>61000</v>
      </c>
      <c r="G191" s="49"/>
      <c r="H191" s="49">
        <f>SUM(H192:H200)</f>
        <v>0</v>
      </c>
      <c r="I191" s="56"/>
      <c r="J191" s="56"/>
    </row>
    <row r="192" spans="1:10" s="57" customFormat="1" ht="12.75" customHeight="1" hidden="1">
      <c r="A192" s="48" t="s">
        <v>167</v>
      </c>
      <c r="B192" s="49">
        <f aca="true" t="shared" si="19" ref="B192:B198">SUM(E192:H192)</f>
        <v>0</v>
      </c>
      <c r="C192" s="49">
        <f t="shared" si="10"/>
        <v>0</v>
      </c>
      <c r="D192" s="49"/>
      <c r="E192" s="49"/>
      <c r="F192" s="49"/>
      <c r="G192" s="49"/>
      <c r="H192" s="49"/>
      <c r="I192" s="56"/>
      <c r="J192" s="56"/>
    </row>
    <row r="193" spans="1:10" s="57" customFormat="1" ht="12.75" customHeight="1" hidden="1">
      <c r="A193" s="101" t="s">
        <v>118</v>
      </c>
      <c r="B193" s="49">
        <f t="shared" si="19"/>
        <v>0</v>
      </c>
      <c r="C193" s="49">
        <f t="shared" si="10"/>
        <v>0</v>
      </c>
      <c r="D193" s="49"/>
      <c r="E193" s="49"/>
      <c r="F193" s="49"/>
      <c r="G193" s="49"/>
      <c r="H193" s="49"/>
      <c r="I193" s="56"/>
      <c r="J193" s="56"/>
    </row>
    <row r="194" spans="1:10" s="57" customFormat="1" ht="12.75" customHeight="1" hidden="1">
      <c r="A194" s="48" t="s">
        <v>119</v>
      </c>
      <c r="B194" s="49">
        <f t="shared" si="19"/>
        <v>0</v>
      </c>
      <c r="C194" s="49">
        <f t="shared" si="10"/>
        <v>0</v>
      </c>
      <c r="D194" s="49"/>
      <c r="E194" s="49"/>
      <c r="F194" s="49"/>
      <c r="G194" s="49"/>
      <c r="H194" s="49"/>
      <c r="I194" s="56"/>
      <c r="J194" s="56"/>
    </row>
    <row r="195" spans="1:10" s="57" customFormat="1" ht="12.75" customHeight="1" hidden="1">
      <c r="A195" s="48" t="s">
        <v>168</v>
      </c>
      <c r="B195" s="49">
        <f t="shared" si="19"/>
        <v>0</v>
      </c>
      <c r="C195" s="49">
        <f t="shared" si="10"/>
        <v>0</v>
      </c>
      <c r="D195" s="49"/>
      <c r="E195" s="49"/>
      <c r="F195" s="49"/>
      <c r="G195" s="49"/>
      <c r="H195" s="49"/>
      <c r="I195" s="56"/>
      <c r="J195" s="56"/>
    </row>
    <row r="196" spans="1:10" s="57" customFormat="1" ht="32.25" customHeight="1" hidden="1">
      <c r="A196" s="48" t="s">
        <v>169</v>
      </c>
      <c r="B196" s="49">
        <f t="shared" si="19"/>
        <v>0</v>
      </c>
      <c r="C196" s="49">
        <f t="shared" si="10"/>
        <v>0</v>
      </c>
      <c r="D196" s="49"/>
      <c r="E196" s="49"/>
      <c r="F196" s="49"/>
      <c r="G196" s="49"/>
      <c r="H196" s="49"/>
      <c r="I196" s="56"/>
      <c r="J196" s="56"/>
    </row>
    <row r="197" spans="1:10" s="57" customFormat="1" ht="12.75" hidden="1">
      <c r="A197" s="48" t="s">
        <v>170</v>
      </c>
      <c r="B197" s="49">
        <f t="shared" si="19"/>
        <v>0</v>
      </c>
      <c r="C197" s="49">
        <f t="shared" si="10"/>
        <v>0</v>
      </c>
      <c r="D197" s="49"/>
      <c r="E197" s="49"/>
      <c r="F197" s="49"/>
      <c r="G197" s="49"/>
      <c r="H197" s="49"/>
      <c r="I197" s="56"/>
      <c r="J197" s="56"/>
    </row>
    <row r="198" spans="1:10" s="57" customFormat="1" ht="12.75" hidden="1">
      <c r="A198" s="48" t="s">
        <v>171</v>
      </c>
      <c r="B198" s="49">
        <f t="shared" si="19"/>
        <v>0</v>
      </c>
      <c r="C198" s="49">
        <f t="shared" si="10"/>
        <v>0</v>
      </c>
      <c r="D198" s="49"/>
      <c r="E198" s="49"/>
      <c r="F198" s="49"/>
      <c r="G198" s="49"/>
      <c r="H198" s="49"/>
      <c r="I198" s="56"/>
      <c r="J198" s="56"/>
    </row>
    <row r="199" spans="1:10" s="57" customFormat="1" ht="15.75" customHeight="1">
      <c r="A199" s="48" t="s">
        <v>178</v>
      </c>
      <c r="B199" s="49"/>
      <c r="C199" s="49">
        <f t="shared" si="10"/>
        <v>0</v>
      </c>
      <c r="D199" s="49"/>
      <c r="E199" s="49"/>
      <c r="F199" s="49"/>
      <c r="G199" s="49"/>
      <c r="H199" s="49"/>
      <c r="I199" s="56"/>
      <c r="J199" s="56"/>
    </row>
    <row r="200" spans="1:10" s="57" customFormat="1" ht="14.25">
      <c r="A200" s="48" t="s">
        <v>179</v>
      </c>
      <c r="B200" s="49">
        <v>61000</v>
      </c>
      <c r="C200" s="49">
        <f t="shared" si="10"/>
        <v>61000</v>
      </c>
      <c r="D200" s="49"/>
      <c r="E200" s="49"/>
      <c r="F200" s="49">
        <v>61000</v>
      </c>
      <c r="G200" s="49"/>
      <c r="H200" s="49"/>
      <c r="I200" s="56"/>
      <c r="J200" s="56"/>
    </row>
    <row r="201" spans="1:10" s="57" customFormat="1" ht="24.75" customHeight="1">
      <c r="A201" s="62" t="s">
        <v>78</v>
      </c>
      <c r="B201" s="68">
        <v>100000</v>
      </c>
      <c r="C201" s="68">
        <f t="shared" si="10"/>
        <v>100000</v>
      </c>
      <c r="D201" s="68"/>
      <c r="E201" s="68">
        <f>E203</f>
        <v>0</v>
      </c>
      <c r="F201" s="68">
        <f>F203</f>
        <v>0</v>
      </c>
      <c r="G201" s="68"/>
      <c r="H201" s="68">
        <v>100000</v>
      </c>
      <c r="I201" s="56"/>
      <c r="J201" s="56"/>
    </row>
    <row r="202" spans="1:10" s="57" customFormat="1" ht="12.75" customHeight="1">
      <c r="A202" s="48" t="s">
        <v>65</v>
      </c>
      <c r="B202" s="68"/>
      <c r="C202" s="49">
        <f t="shared" si="10"/>
        <v>0</v>
      </c>
      <c r="D202" s="68"/>
      <c r="E202" s="68"/>
      <c r="F202" s="68"/>
      <c r="G202" s="68"/>
      <c r="H202" s="68"/>
      <c r="I202" s="56"/>
      <c r="J202" s="56"/>
    </row>
    <row r="203" spans="1:10" s="57" customFormat="1" ht="12.75" customHeight="1">
      <c r="A203" s="48" t="s">
        <v>107</v>
      </c>
      <c r="B203" s="49">
        <v>100000</v>
      </c>
      <c r="C203" s="49">
        <f t="shared" si="10"/>
        <v>100000</v>
      </c>
      <c r="D203" s="49"/>
      <c r="E203" s="49">
        <f>E205</f>
        <v>0</v>
      </c>
      <c r="F203" s="49">
        <f>F205</f>
        <v>0</v>
      </c>
      <c r="G203" s="49"/>
      <c r="H203" s="49">
        <v>100000</v>
      </c>
      <c r="I203" s="56"/>
      <c r="J203" s="56"/>
    </row>
    <row r="204" spans="1:10" s="57" customFormat="1" ht="12.75" customHeight="1">
      <c r="A204" s="48" t="s">
        <v>47</v>
      </c>
      <c r="B204" s="49"/>
      <c r="C204" s="49">
        <f t="shared" si="10"/>
        <v>0</v>
      </c>
      <c r="D204" s="49"/>
      <c r="E204" s="49"/>
      <c r="F204" s="49"/>
      <c r="G204" s="49"/>
      <c r="H204" s="49"/>
      <c r="I204" s="56"/>
      <c r="J204" s="56"/>
    </row>
    <row r="205" spans="1:10" s="57" customFormat="1" ht="16.5" customHeight="1">
      <c r="A205" s="62" t="s">
        <v>177</v>
      </c>
      <c r="B205" s="49">
        <v>100000</v>
      </c>
      <c r="C205" s="49">
        <f t="shared" si="10"/>
        <v>100000</v>
      </c>
      <c r="D205" s="49"/>
      <c r="E205" s="49">
        <f>E213</f>
        <v>0</v>
      </c>
      <c r="F205" s="49">
        <f>F213</f>
        <v>0</v>
      </c>
      <c r="G205" s="49"/>
      <c r="H205" s="49">
        <v>100000</v>
      </c>
      <c r="I205" s="56"/>
      <c r="J205" s="56"/>
    </row>
    <row r="206" spans="1:10" s="57" customFormat="1" ht="12.75" customHeight="1" hidden="1">
      <c r="A206" s="48" t="s">
        <v>167</v>
      </c>
      <c r="B206" s="49">
        <f aca="true" t="shared" si="20" ref="B206:B212">SUM(E206:H206)</f>
        <v>0</v>
      </c>
      <c r="C206" s="49">
        <f t="shared" si="10"/>
        <v>0</v>
      </c>
      <c r="D206" s="49"/>
      <c r="E206" s="49"/>
      <c r="F206" s="49"/>
      <c r="G206" s="49"/>
      <c r="H206" s="49"/>
      <c r="I206" s="56"/>
      <c r="J206" s="56"/>
    </row>
    <row r="207" spans="1:10" s="57" customFormat="1" ht="12.75" customHeight="1" hidden="1">
      <c r="A207" s="101" t="s">
        <v>118</v>
      </c>
      <c r="B207" s="49">
        <f t="shared" si="20"/>
        <v>0</v>
      </c>
      <c r="C207" s="49">
        <f t="shared" si="10"/>
        <v>0</v>
      </c>
      <c r="D207" s="49"/>
      <c r="E207" s="49"/>
      <c r="F207" s="49"/>
      <c r="G207" s="49"/>
      <c r="H207" s="49"/>
      <c r="I207" s="56"/>
      <c r="J207" s="56"/>
    </row>
    <row r="208" spans="1:10" s="57" customFormat="1" ht="12.75" customHeight="1" hidden="1">
      <c r="A208" s="48" t="s">
        <v>119</v>
      </c>
      <c r="B208" s="49">
        <f t="shared" si="20"/>
        <v>0</v>
      </c>
      <c r="C208" s="49">
        <f t="shared" si="10"/>
        <v>0</v>
      </c>
      <c r="D208" s="49"/>
      <c r="E208" s="49"/>
      <c r="F208" s="49"/>
      <c r="G208" s="49"/>
      <c r="H208" s="49"/>
      <c r="I208" s="56"/>
      <c r="J208" s="56"/>
    </row>
    <row r="209" spans="1:10" s="57" customFormat="1" ht="12.75" customHeight="1" hidden="1">
      <c r="A209" s="48" t="s">
        <v>168</v>
      </c>
      <c r="B209" s="49">
        <f t="shared" si="20"/>
        <v>0</v>
      </c>
      <c r="C209" s="49">
        <f t="shared" si="10"/>
        <v>0</v>
      </c>
      <c r="D209" s="49"/>
      <c r="E209" s="49"/>
      <c r="F209" s="49"/>
      <c r="G209" s="49"/>
      <c r="H209" s="49"/>
      <c r="I209" s="56"/>
      <c r="J209" s="56"/>
    </row>
    <row r="210" spans="1:10" s="57" customFormat="1" ht="12.75" hidden="1">
      <c r="A210" s="48" t="s">
        <v>169</v>
      </c>
      <c r="B210" s="49">
        <f t="shared" si="20"/>
        <v>0</v>
      </c>
      <c r="C210" s="49">
        <f t="shared" si="10"/>
        <v>0</v>
      </c>
      <c r="D210" s="49"/>
      <c r="E210" s="49"/>
      <c r="F210" s="49"/>
      <c r="G210" s="49"/>
      <c r="H210" s="49"/>
      <c r="I210" s="56"/>
      <c r="J210" s="56"/>
    </row>
    <row r="211" spans="1:10" s="57" customFormat="1" ht="12.75" hidden="1">
      <c r="A211" s="48" t="s">
        <v>170</v>
      </c>
      <c r="B211" s="49">
        <f t="shared" si="20"/>
        <v>0</v>
      </c>
      <c r="C211" s="49">
        <f t="shared" si="10"/>
        <v>0</v>
      </c>
      <c r="D211" s="49"/>
      <c r="E211" s="49"/>
      <c r="F211" s="49"/>
      <c r="G211" s="49"/>
      <c r="H211" s="49"/>
      <c r="I211" s="56"/>
      <c r="J211" s="56"/>
    </row>
    <row r="212" spans="1:10" s="57" customFormat="1" ht="12.75" customHeight="1" hidden="1">
      <c r="A212" s="48" t="s">
        <v>171</v>
      </c>
      <c r="B212" s="49">
        <f t="shared" si="20"/>
        <v>0</v>
      </c>
      <c r="C212" s="49">
        <f t="shared" si="10"/>
        <v>0</v>
      </c>
      <c r="D212" s="49"/>
      <c r="E212" s="49"/>
      <c r="F212" s="49"/>
      <c r="G212" s="49"/>
      <c r="H212" s="49"/>
      <c r="I212" s="56"/>
      <c r="J212" s="56"/>
    </row>
    <row r="213" spans="1:10" s="57" customFormat="1" ht="12.75" customHeight="1">
      <c r="A213" s="48" t="s">
        <v>180</v>
      </c>
      <c r="B213" s="49">
        <v>100000</v>
      </c>
      <c r="C213" s="49">
        <f t="shared" si="10"/>
        <v>100000</v>
      </c>
      <c r="D213" s="49"/>
      <c r="E213" s="49"/>
      <c r="F213" s="49"/>
      <c r="G213" s="49"/>
      <c r="H213" s="49">
        <v>100000</v>
      </c>
      <c r="I213" s="56"/>
      <c r="J213" s="56"/>
    </row>
    <row r="214" spans="1:10" s="57" customFormat="1" ht="33" customHeight="1" hidden="1">
      <c r="A214" s="62" t="s">
        <v>181</v>
      </c>
      <c r="B214" s="68">
        <f>SUM(E214:H214)</f>
        <v>0</v>
      </c>
      <c r="C214" s="68">
        <f t="shared" si="10"/>
        <v>0</v>
      </c>
      <c r="D214" s="68"/>
      <c r="E214" s="68"/>
      <c r="F214" s="68"/>
      <c r="G214" s="68">
        <f>G220+G216</f>
        <v>0</v>
      </c>
      <c r="H214" s="68"/>
      <c r="I214" s="56"/>
      <c r="J214" s="56"/>
    </row>
    <row r="215" spans="1:10" s="57" customFormat="1" ht="18" customHeight="1" hidden="1">
      <c r="A215" s="48" t="s">
        <v>65</v>
      </c>
      <c r="B215" s="49"/>
      <c r="C215" s="49">
        <f t="shared" si="10"/>
        <v>0</v>
      </c>
      <c r="D215" s="49"/>
      <c r="E215" s="49"/>
      <c r="F215" s="49"/>
      <c r="G215" s="49"/>
      <c r="H215" s="49"/>
      <c r="I215" s="56"/>
      <c r="J215" s="56"/>
    </row>
    <row r="216" spans="1:10" s="57" customFormat="1" ht="18" customHeight="1" hidden="1">
      <c r="A216" s="48" t="s">
        <v>107</v>
      </c>
      <c r="B216" s="49">
        <f>B218</f>
        <v>0</v>
      </c>
      <c r="C216" s="49">
        <f t="shared" si="10"/>
        <v>0</v>
      </c>
      <c r="D216" s="49"/>
      <c r="E216" s="49"/>
      <c r="F216" s="49"/>
      <c r="G216" s="49">
        <f>G218</f>
        <v>0</v>
      </c>
      <c r="H216" s="49"/>
      <c r="I216" s="56"/>
      <c r="J216" s="56"/>
    </row>
    <row r="217" spans="1:10" s="57" customFormat="1" ht="18" customHeight="1" hidden="1">
      <c r="A217" s="48" t="s">
        <v>47</v>
      </c>
      <c r="B217" s="49"/>
      <c r="C217" s="49"/>
      <c r="D217" s="49"/>
      <c r="E217" s="49"/>
      <c r="F217" s="49"/>
      <c r="G217" s="49"/>
      <c r="H217" s="49"/>
      <c r="I217" s="56"/>
      <c r="J217" s="56"/>
    </row>
    <row r="218" spans="1:10" s="57" customFormat="1" ht="18" customHeight="1" hidden="1">
      <c r="A218" s="62" t="s">
        <v>177</v>
      </c>
      <c r="B218" s="49">
        <f>B219</f>
        <v>0</v>
      </c>
      <c r="C218" s="49">
        <f aca="true" t="shared" si="21" ref="C218:C274">B218</f>
        <v>0</v>
      </c>
      <c r="D218" s="49"/>
      <c r="E218" s="49"/>
      <c r="F218" s="49"/>
      <c r="G218" s="49">
        <f>G219</f>
        <v>0</v>
      </c>
      <c r="H218" s="49"/>
      <c r="I218" s="56"/>
      <c r="J218" s="56"/>
    </row>
    <row r="219" spans="1:10" s="57" customFormat="1" ht="18" customHeight="1" hidden="1">
      <c r="A219" s="48" t="s">
        <v>182</v>
      </c>
      <c r="B219" s="49">
        <f>E219+F219+G219+H219</f>
        <v>0</v>
      </c>
      <c r="C219" s="49">
        <f t="shared" si="21"/>
        <v>0</v>
      </c>
      <c r="D219" s="49"/>
      <c r="E219" s="49"/>
      <c r="F219" s="49"/>
      <c r="G219" s="49"/>
      <c r="H219" s="49"/>
      <c r="I219" s="56"/>
      <c r="J219" s="56"/>
    </row>
    <row r="220" spans="1:10" s="57" customFormat="1" ht="18" customHeight="1" hidden="1">
      <c r="A220" s="62" t="s">
        <v>138</v>
      </c>
      <c r="B220" s="49">
        <f>SUM(E220:H220)</f>
        <v>0</v>
      </c>
      <c r="C220" s="49">
        <f t="shared" si="21"/>
        <v>0</v>
      </c>
      <c r="D220" s="49"/>
      <c r="E220" s="49">
        <f>E222+E225</f>
        <v>0</v>
      </c>
      <c r="F220" s="49">
        <f>F222+F225</f>
        <v>0</v>
      </c>
      <c r="G220" s="49">
        <f>G222+G225</f>
        <v>0</v>
      </c>
      <c r="H220" s="49">
        <f>H222+H225</f>
        <v>0</v>
      </c>
      <c r="I220" s="56"/>
      <c r="J220" s="56"/>
    </row>
    <row r="221" spans="1:10" s="57" customFormat="1" ht="15" customHeight="1" hidden="1">
      <c r="A221" s="48" t="s">
        <v>47</v>
      </c>
      <c r="B221" s="49"/>
      <c r="C221" s="49">
        <f t="shared" si="21"/>
        <v>0</v>
      </c>
      <c r="D221" s="49"/>
      <c r="E221" s="49"/>
      <c r="F221" s="49"/>
      <c r="G221" s="49"/>
      <c r="H221" s="49"/>
      <c r="I221" s="56"/>
      <c r="J221" s="56"/>
    </row>
    <row r="222" spans="1:10" s="57" customFormat="1" ht="18" customHeight="1" hidden="1">
      <c r="A222" s="48" t="s">
        <v>183</v>
      </c>
      <c r="B222" s="49">
        <f>SUM(E222:H222)</f>
        <v>0</v>
      </c>
      <c r="C222" s="49">
        <f t="shared" si="21"/>
        <v>0</v>
      </c>
      <c r="D222" s="49"/>
      <c r="E222" s="49"/>
      <c r="F222" s="49"/>
      <c r="G222" s="49"/>
      <c r="H222" s="49"/>
      <c r="I222" s="56"/>
      <c r="J222" s="56"/>
    </row>
    <row r="223" spans="1:10" s="57" customFormat="1" ht="18" customHeight="1" hidden="1">
      <c r="A223" s="48" t="s">
        <v>140</v>
      </c>
      <c r="B223" s="49"/>
      <c r="C223" s="49">
        <f t="shared" si="21"/>
        <v>0</v>
      </c>
      <c r="D223" s="49"/>
      <c r="E223" s="49"/>
      <c r="F223" s="49"/>
      <c r="G223" s="49"/>
      <c r="H223" s="49"/>
      <c r="I223" s="56"/>
      <c r="J223" s="56"/>
    </row>
    <row r="224" spans="1:10" s="57" customFormat="1" ht="18" customHeight="1" hidden="1">
      <c r="A224" s="48" t="s">
        <v>141</v>
      </c>
      <c r="B224" s="49"/>
      <c r="C224" s="49">
        <f t="shared" si="21"/>
        <v>0</v>
      </c>
      <c r="D224" s="49"/>
      <c r="E224" s="49"/>
      <c r="F224" s="49"/>
      <c r="G224" s="49"/>
      <c r="H224" s="49"/>
      <c r="I224" s="56"/>
      <c r="J224" s="56"/>
    </row>
    <row r="225" spans="1:10" s="57" customFormat="1" ht="12.75" customHeight="1" hidden="1">
      <c r="A225" s="48" t="s">
        <v>184</v>
      </c>
      <c r="B225" s="49">
        <f>SUM(E225:H225)</f>
        <v>0</v>
      </c>
      <c r="C225" s="49">
        <f t="shared" si="21"/>
        <v>0</v>
      </c>
      <c r="D225" s="49"/>
      <c r="E225" s="49"/>
      <c r="F225" s="49"/>
      <c r="G225" s="49"/>
      <c r="H225" s="49"/>
      <c r="I225" s="56"/>
      <c r="J225" s="56"/>
    </row>
    <row r="226" spans="1:10" s="57" customFormat="1" ht="12.75" customHeight="1">
      <c r="A226" s="62" t="s">
        <v>79</v>
      </c>
      <c r="B226" s="68">
        <v>1527700</v>
      </c>
      <c r="C226" s="68">
        <f t="shared" si="21"/>
        <v>1527700</v>
      </c>
      <c r="D226" s="68"/>
      <c r="E226" s="68">
        <v>381900</v>
      </c>
      <c r="F226" s="68">
        <v>381900</v>
      </c>
      <c r="G226" s="68">
        <v>350000</v>
      </c>
      <c r="H226" s="68">
        <v>413900</v>
      </c>
      <c r="I226" s="56"/>
      <c r="J226" s="56"/>
    </row>
    <row r="227" spans="1:10" s="57" customFormat="1" ht="74.25" customHeight="1">
      <c r="A227" s="62" t="s">
        <v>80</v>
      </c>
      <c r="B227" s="68">
        <v>1527700</v>
      </c>
      <c r="C227" s="68">
        <f t="shared" si="21"/>
        <v>1527700</v>
      </c>
      <c r="D227" s="68"/>
      <c r="E227" s="68">
        <v>381900</v>
      </c>
      <c r="F227" s="68">
        <v>381900</v>
      </c>
      <c r="G227" s="68">
        <v>350000</v>
      </c>
      <c r="H227" s="68">
        <v>413900</v>
      </c>
      <c r="I227" s="56"/>
      <c r="J227" s="56"/>
    </row>
    <row r="228" spans="1:10" s="57" customFormat="1" ht="12.75" customHeight="1">
      <c r="A228" s="48" t="s">
        <v>65</v>
      </c>
      <c r="B228" s="68"/>
      <c r="C228" s="49">
        <f t="shared" si="21"/>
        <v>0</v>
      </c>
      <c r="D228" s="68"/>
      <c r="E228" s="68"/>
      <c r="F228" s="68"/>
      <c r="G228" s="68"/>
      <c r="H228" s="68"/>
      <c r="I228" s="56"/>
      <c r="J228" s="56"/>
    </row>
    <row r="229" spans="1:10" s="57" customFormat="1" ht="12.75" customHeight="1" hidden="1">
      <c r="A229" s="48" t="s">
        <v>167</v>
      </c>
      <c r="B229" s="49">
        <f aca="true" t="shared" si="22" ref="B229:B242">SUM(E229:H229)</f>
        <v>0</v>
      </c>
      <c r="C229" s="49">
        <f t="shared" si="21"/>
        <v>0</v>
      </c>
      <c r="D229" s="49"/>
      <c r="E229" s="49"/>
      <c r="F229" s="49"/>
      <c r="G229" s="49"/>
      <c r="H229" s="49"/>
      <c r="I229" s="56"/>
      <c r="J229" s="56"/>
    </row>
    <row r="230" spans="1:10" s="57" customFormat="1" ht="12.75" customHeight="1" hidden="1">
      <c r="A230" s="101" t="s">
        <v>118</v>
      </c>
      <c r="B230" s="49">
        <f t="shared" si="22"/>
        <v>0</v>
      </c>
      <c r="C230" s="49">
        <f t="shared" si="21"/>
        <v>0</v>
      </c>
      <c r="D230" s="49"/>
      <c r="E230" s="49"/>
      <c r="F230" s="49"/>
      <c r="G230" s="49"/>
      <c r="H230" s="49"/>
      <c r="I230" s="56"/>
      <c r="J230" s="56"/>
    </row>
    <row r="231" spans="1:10" s="57" customFormat="1" ht="12.75" customHeight="1" hidden="1">
      <c r="A231" s="48" t="s">
        <v>119</v>
      </c>
      <c r="B231" s="49">
        <f t="shared" si="22"/>
        <v>0</v>
      </c>
      <c r="C231" s="49">
        <f t="shared" si="21"/>
        <v>0</v>
      </c>
      <c r="D231" s="49"/>
      <c r="E231" s="49"/>
      <c r="F231" s="49"/>
      <c r="G231" s="49"/>
      <c r="H231" s="49"/>
      <c r="I231" s="56"/>
      <c r="J231" s="56"/>
    </row>
    <row r="232" spans="1:10" s="57" customFormat="1" ht="12.75" customHeight="1" hidden="1">
      <c r="A232" s="48" t="s">
        <v>168</v>
      </c>
      <c r="B232" s="49">
        <f t="shared" si="22"/>
        <v>0</v>
      </c>
      <c r="C232" s="49">
        <f t="shared" si="21"/>
        <v>0</v>
      </c>
      <c r="D232" s="49"/>
      <c r="E232" s="49"/>
      <c r="F232" s="49"/>
      <c r="G232" s="49"/>
      <c r="H232" s="49"/>
      <c r="I232" s="56"/>
      <c r="J232" s="56"/>
    </row>
    <row r="233" spans="1:10" s="57" customFormat="1" ht="12.75" hidden="1">
      <c r="A233" s="48" t="s">
        <v>169</v>
      </c>
      <c r="B233" s="49">
        <f t="shared" si="22"/>
        <v>0</v>
      </c>
      <c r="C233" s="49">
        <f t="shared" si="21"/>
        <v>0</v>
      </c>
      <c r="D233" s="49"/>
      <c r="E233" s="49"/>
      <c r="F233" s="49"/>
      <c r="G233" s="49"/>
      <c r="H233" s="49"/>
      <c r="I233" s="56"/>
      <c r="J233" s="56"/>
    </row>
    <row r="234" spans="1:10" s="57" customFormat="1" ht="12.75" customHeight="1" hidden="1">
      <c r="A234" s="48" t="s">
        <v>170</v>
      </c>
      <c r="B234" s="49">
        <f t="shared" si="22"/>
        <v>0</v>
      </c>
      <c r="C234" s="49">
        <f t="shared" si="21"/>
        <v>0</v>
      </c>
      <c r="D234" s="49"/>
      <c r="E234" s="49"/>
      <c r="F234" s="49"/>
      <c r="G234" s="49"/>
      <c r="H234" s="49"/>
      <c r="I234" s="56"/>
      <c r="J234" s="56"/>
    </row>
    <row r="235" spans="1:10" s="57" customFormat="1" ht="12.75" customHeight="1" hidden="1">
      <c r="A235" s="48" t="s">
        <v>171</v>
      </c>
      <c r="B235" s="49">
        <f t="shared" si="22"/>
        <v>0</v>
      </c>
      <c r="C235" s="49">
        <f t="shared" si="21"/>
        <v>0</v>
      </c>
      <c r="D235" s="49"/>
      <c r="E235" s="49"/>
      <c r="F235" s="49"/>
      <c r="G235" s="49"/>
      <c r="H235" s="49"/>
      <c r="I235" s="56"/>
      <c r="J235" s="56"/>
    </row>
    <row r="236" spans="1:10" s="57" customFormat="1" ht="12.75" customHeight="1" hidden="1">
      <c r="A236" s="48" t="s">
        <v>185</v>
      </c>
      <c r="B236" s="49">
        <f t="shared" si="22"/>
        <v>0</v>
      </c>
      <c r="C236" s="49">
        <f t="shared" si="21"/>
        <v>0</v>
      </c>
      <c r="D236" s="49"/>
      <c r="E236" s="49"/>
      <c r="F236" s="49"/>
      <c r="G236" s="49"/>
      <c r="H236" s="49"/>
      <c r="I236" s="56"/>
      <c r="J236" s="56"/>
    </row>
    <row r="237" spans="1:10" s="57" customFormat="1" ht="12.75" customHeight="1" hidden="1">
      <c r="A237" s="48"/>
      <c r="B237" s="49">
        <f t="shared" si="22"/>
        <v>0</v>
      </c>
      <c r="C237" s="49">
        <f t="shared" si="21"/>
        <v>0</v>
      </c>
      <c r="D237" s="49"/>
      <c r="E237" s="49"/>
      <c r="F237" s="49"/>
      <c r="G237" s="49"/>
      <c r="H237" s="49"/>
      <c r="I237" s="56"/>
      <c r="J237" s="56"/>
    </row>
    <row r="238" spans="1:10" s="57" customFormat="1" ht="14.25">
      <c r="A238" s="48" t="s">
        <v>126</v>
      </c>
      <c r="B238" s="49">
        <f t="shared" si="22"/>
        <v>0</v>
      </c>
      <c r="C238" s="49">
        <f t="shared" si="21"/>
        <v>0</v>
      </c>
      <c r="D238" s="49"/>
      <c r="E238" s="49"/>
      <c r="F238" s="49"/>
      <c r="G238" s="49"/>
      <c r="H238" s="49">
        <f>H239+H240+H241</f>
        <v>0</v>
      </c>
      <c r="I238" s="56"/>
      <c r="J238" s="56"/>
    </row>
    <row r="239" spans="1:10" s="57" customFormat="1" ht="14.25">
      <c r="A239" s="48" t="s">
        <v>186</v>
      </c>
      <c r="B239" s="49">
        <f t="shared" si="22"/>
        <v>0</v>
      </c>
      <c r="C239" s="49">
        <f t="shared" si="21"/>
        <v>0</v>
      </c>
      <c r="D239" s="49"/>
      <c r="E239" s="49"/>
      <c r="F239" s="49"/>
      <c r="G239" s="49"/>
      <c r="H239" s="49"/>
      <c r="I239" s="56"/>
      <c r="J239" s="56"/>
    </row>
    <row r="240" spans="1:10" s="57" customFormat="1" ht="12.75" hidden="1">
      <c r="A240" s="48" t="s">
        <v>187</v>
      </c>
      <c r="B240" s="49">
        <f t="shared" si="22"/>
        <v>0</v>
      </c>
      <c r="C240" s="49">
        <f t="shared" si="21"/>
        <v>0</v>
      </c>
      <c r="D240" s="49"/>
      <c r="E240" s="49"/>
      <c r="F240" s="49"/>
      <c r="G240" s="49"/>
      <c r="H240" s="49"/>
      <c r="I240" s="56"/>
      <c r="J240" s="56"/>
    </row>
    <row r="241" spans="1:10" s="57" customFormat="1" ht="51" customHeight="1" hidden="1">
      <c r="A241" s="48" t="s">
        <v>132</v>
      </c>
      <c r="B241" s="49">
        <f t="shared" si="22"/>
        <v>0</v>
      </c>
      <c r="C241" s="49">
        <f t="shared" si="21"/>
        <v>0</v>
      </c>
      <c r="D241" s="49"/>
      <c r="E241" s="105"/>
      <c r="F241" s="105"/>
      <c r="G241" s="105"/>
      <c r="H241" s="105"/>
      <c r="I241" s="56"/>
      <c r="J241" s="56"/>
    </row>
    <row r="242" spans="1:10" s="57" customFormat="1" ht="12.75" hidden="1">
      <c r="A242" s="48" t="s">
        <v>176</v>
      </c>
      <c r="B242" s="49">
        <f t="shared" si="22"/>
        <v>0</v>
      </c>
      <c r="C242" s="49">
        <f t="shared" si="21"/>
        <v>0</v>
      </c>
      <c r="D242" s="49"/>
      <c r="E242" s="105"/>
      <c r="F242" s="105"/>
      <c r="G242" s="105"/>
      <c r="H242" s="105"/>
      <c r="I242" s="56"/>
      <c r="J242" s="56"/>
    </row>
    <row r="243" spans="1:10" ht="12.75">
      <c r="A243" s="48" t="s">
        <v>188</v>
      </c>
      <c r="B243" s="49">
        <v>1527700</v>
      </c>
      <c r="C243" s="49">
        <f t="shared" si="21"/>
        <v>1527700</v>
      </c>
      <c r="D243" s="49"/>
      <c r="E243" s="49">
        <v>381900</v>
      </c>
      <c r="F243" s="49">
        <v>381900</v>
      </c>
      <c r="G243" s="49">
        <v>350000</v>
      </c>
      <c r="H243" s="49">
        <v>413900</v>
      </c>
      <c r="I243" s="50"/>
      <c r="J243" s="50"/>
    </row>
    <row r="244" spans="1:10" ht="12.75">
      <c r="A244" s="48" t="s">
        <v>47</v>
      </c>
      <c r="B244" s="49">
        <f aca="true" t="shared" si="23" ref="B244:B246">SUM(E244:H244)</f>
        <v>0</v>
      </c>
      <c r="C244" s="49">
        <f t="shared" si="21"/>
        <v>0</v>
      </c>
      <c r="D244" s="49"/>
      <c r="E244" s="49"/>
      <c r="F244" s="49"/>
      <c r="G244" s="49"/>
      <c r="H244" s="49"/>
      <c r="I244" s="50"/>
      <c r="J244" s="50"/>
    </row>
    <row r="245" spans="1:10" s="57" customFormat="1" ht="24.75" customHeight="1">
      <c r="A245" s="48" t="s">
        <v>134</v>
      </c>
      <c r="B245" s="49">
        <f t="shared" si="23"/>
        <v>0</v>
      </c>
      <c r="C245" s="49">
        <f t="shared" si="21"/>
        <v>0</v>
      </c>
      <c r="D245" s="49"/>
      <c r="E245" s="49"/>
      <c r="F245" s="49"/>
      <c r="G245" s="49"/>
      <c r="H245" s="49"/>
      <c r="I245" s="56"/>
      <c r="J245" s="56"/>
    </row>
    <row r="246" spans="1:10" s="57" customFormat="1" ht="39" customHeight="1" hidden="1">
      <c r="A246" s="62" t="s">
        <v>189</v>
      </c>
      <c r="B246" s="68">
        <f t="shared" si="23"/>
        <v>0</v>
      </c>
      <c r="C246" s="68">
        <f t="shared" si="21"/>
        <v>0</v>
      </c>
      <c r="D246" s="68"/>
      <c r="E246" s="68">
        <f>E248</f>
        <v>0</v>
      </c>
      <c r="F246" s="68">
        <f>F248</f>
        <v>0</v>
      </c>
      <c r="G246" s="68">
        <f>G248</f>
        <v>0</v>
      </c>
      <c r="H246" s="68">
        <f>H248</f>
        <v>0</v>
      </c>
      <c r="I246" s="56"/>
      <c r="J246" s="56"/>
    </row>
    <row r="247" spans="1:10" s="57" customFormat="1" ht="13.5" customHeight="1" hidden="1">
      <c r="A247" s="48" t="s">
        <v>65</v>
      </c>
      <c r="B247" s="49"/>
      <c r="C247" s="49">
        <f t="shared" si="21"/>
        <v>0</v>
      </c>
      <c r="D247" s="49"/>
      <c r="E247" s="49"/>
      <c r="F247" s="49"/>
      <c r="G247" s="49"/>
      <c r="H247" s="49"/>
      <c r="I247" s="56"/>
      <c r="J247" s="56"/>
    </row>
    <row r="248" spans="1:10" s="57" customFormat="1" ht="18" customHeight="1" hidden="1">
      <c r="A248" s="62" t="s">
        <v>138</v>
      </c>
      <c r="B248" s="49">
        <f>SUM(E248:H248)</f>
        <v>0</v>
      </c>
      <c r="C248" s="49">
        <f t="shared" si="21"/>
        <v>0</v>
      </c>
      <c r="D248" s="49"/>
      <c r="E248" s="49">
        <f>E250+E253</f>
        <v>0</v>
      </c>
      <c r="F248" s="49">
        <f>F250+F253</f>
        <v>0</v>
      </c>
      <c r="G248" s="49">
        <f>G250+G253</f>
        <v>0</v>
      </c>
      <c r="H248" s="49">
        <f>H250+H253</f>
        <v>0</v>
      </c>
      <c r="I248" s="56"/>
      <c r="J248" s="56"/>
    </row>
    <row r="249" spans="1:10" s="57" customFormat="1" ht="15" customHeight="1" hidden="1">
      <c r="A249" s="48" t="s">
        <v>47</v>
      </c>
      <c r="B249" s="49"/>
      <c r="C249" s="49">
        <f t="shared" si="21"/>
        <v>0</v>
      </c>
      <c r="D249" s="49"/>
      <c r="E249" s="49"/>
      <c r="F249" s="49"/>
      <c r="G249" s="49"/>
      <c r="H249" s="49"/>
      <c r="I249" s="56"/>
      <c r="J249" s="56"/>
    </row>
    <row r="250" spans="1:10" s="57" customFormat="1" ht="18" customHeight="1" hidden="1">
      <c r="A250" s="48" t="s">
        <v>190</v>
      </c>
      <c r="B250" s="49">
        <f>SUM(E250:H250)</f>
        <v>0</v>
      </c>
      <c r="C250" s="49">
        <f t="shared" si="21"/>
        <v>0</v>
      </c>
      <c r="D250" s="49"/>
      <c r="E250" s="49"/>
      <c r="F250" s="49"/>
      <c r="G250" s="49"/>
      <c r="H250" s="49"/>
      <c r="I250" s="56"/>
      <c r="J250" s="56"/>
    </row>
    <row r="251" spans="1:10" s="57" customFormat="1" ht="24.75" customHeight="1" hidden="1">
      <c r="A251" s="48"/>
      <c r="B251" s="49"/>
      <c r="C251" s="49">
        <f t="shared" si="21"/>
        <v>0</v>
      </c>
      <c r="D251" s="49"/>
      <c r="E251" s="49"/>
      <c r="F251" s="49"/>
      <c r="G251" s="49"/>
      <c r="H251" s="49"/>
      <c r="I251" s="56"/>
      <c r="J251" s="56"/>
    </row>
    <row r="252" spans="1:10" s="57" customFormat="1" ht="57.75" customHeight="1">
      <c r="A252" s="58" t="s">
        <v>85</v>
      </c>
      <c r="B252" s="59">
        <v>5287800</v>
      </c>
      <c r="C252" s="59">
        <f t="shared" si="21"/>
        <v>5287800</v>
      </c>
      <c r="D252" s="59"/>
      <c r="E252" s="59">
        <v>1321900</v>
      </c>
      <c r="F252" s="59">
        <v>1321900</v>
      </c>
      <c r="G252" s="59">
        <v>1322000</v>
      </c>
      <c r="H252" s="59">
        <v>1322000</v>
      </c>
      <c r="I252" s="60"/>
      <c r="J252" s="60"/>
    </row>
    <row r="253" spans="1:10" s="57" customFormat="1" ht="12.75">
      <c r="A253" s="48" t="s">
        <v>65</v>
      </c>
      <c r="B253" s="49"/>
      <c r="C253" s="49">
        <f t="shared" si="21"/>
        <v>0</v>
      </c>
      <c r="D253" s="49"/>
      <c r="E253" s="49"/>
      <c r="F253" s="49"/>
      <c r="G253" s="49"/>
      <c r="H253" s="49"/>
      <c r="I253" s="56"/>
      <c r="J253" s="56"/>
    </row>
    <row r="254" spans="1:10" s="57" customFormat="1" ht="22.5">
      <c r="A254" s="48" t="s">
        <v>191</v>
      </c>
      <c r="B254" s="49">
        <v>5287800</v>
      </c>
      <c r="C254" s="49">
        <f t="shared" si="21"/>
        <v>5287800</v>
      </c>
      <c r="D254" s="49"/>
      <c r="E254" s="49">
        <v>1321900</v>
      </c>
      <c r="F254" s="49">
        <v>1321900</v>
      </c>
      <c r="G254" s="49">
        <v>1322000</v>
      </c>
      <c r="H254" s="49">
        <v>1322000</v>
      </c>
      <c r="I254" s="56"/>
      <c r="J254" s="56"/>
    </row>
    <row r="255" spans="1:10" s="57" customFormat="1" ht="12.75">
      <c r="A255" s="48" t="s">
        <v>65</v>
      </c>
      <c r="B255" s="68"/>
      <c r="C255" s="49">
        <f t="shared" si="21"/>
        <v>0</v>
      </c>
      <c r="D255" s="68"/>
      <c r="E255" s="68"/>
      <c r="F255" s="68"/>
      <c r="G255" s="68"/>
      <c r="H255" s="68"/>
      <c r="I255" s="56"/>
      <c r="J255" s="56"/>
    </row>
    <row r="256" spans="1:10" s="57" customFormat="1" ht="12.75" hidden="1">
      <c r="A256" s="48" t="s">
        <v>192</v>
      </c>
      <c r="B256" s="49">
        <f aca="true" t="shared" si="24" ref="B256:B257">SUM(E256:H256)</f>
        <v>0</v>
      </c>
      <c r="C256" s="49">
        <f t="shared" si="21"/>
        <v>0</v>
      </c>
      <c r="D256" s="49"/>
      <c r="E256" s="49"/>
      <c r="F256" s="49"/>
      <c r="G256" s="49"/>
      <c r="H256" s="49"/>
      <c r="I256" s="56"/>
      <c r="J256" s="56"/>
    </row>
    <row r="257" spans="1:10" s="57" customFormat="1" ht="27.75" customHeight="1" hidden="1">
      <c r="A257" s="48" t="s">
        <v>137</v>
      </c>
      <c r="B257" s="49">
        <f t="shared" si="24"/>
        <v>0</v>
      </c>
      <c r="C257" s="49">
        <f t="shared" si="21"/>
        <v>0</v>
      </c>
      <c r="D257" s="49"/>
      <c r="E257" s="49"/>
      <c r="F257" s="49"/>
      <c r="G257" s="49"/>
      <c r="H257" s="49"/>
      <c r="I257" s="56"/>
      <c r="J257" s="56"/>
    </row>
    <row r="258" spans="1:10" s="57" customFormat="1" ht="27" customHeight="1">
      <c r="A258" s="62" t="s">
        <v>138</v>
      </c>
      <c r="B258" s="49">
        <v>5287800</v>
      </c>
      <c r="C258" s="49">
        <f t="shared" si="21"/>
        <v>5287800</v>
      </c>
      <c r="D258" s="49"/>
      <c r="E258" s="49">
        <v>1321900</v>
      </c>
      <c r="F258" s="49">
        <v>1321900</v>
      </c>
      <c r="G258" s="49">
        <v>1322000</v>
      </c>
      <c r="H258" s="49">
        <v>1322000</v>
      </c>
      <c r="I258" s="56"/>
      <c r="J258" s="56"/>
    </row>
    <row r="259" spans="1:10" s="57" customFormat="1" ht="12.75" customHeight="1">
      <c r="A259" s="48" t="s">
        <v>47</v>
      </c>
      <c r="B259" s="49">
        <f>SUM(E259:H259)</f>
        <v>0</v>
      </c>
      <c r="C259" s="49">
        <f t="shared" si="21"/>
        <v>0</v>
      </c>
      <c r="D259" s="49"/>
      <c r="E259" s="49"/>
      <c r="F259" s="49"/>
      <c r="G259" s="49"/>
      <c r="H259" s="49"/>
      <c r="I259" s="56"/>
      <c r="J259" s="56"/>
    </row>
    <row r="260" spans="1:10" s="57" customFormat="1" ht="22.5" customHeight="1">
      <c r="A260" s="62" t="s">
        <v>193</v>
      </c>
      <c r="B260" s="49">
        <v>5287800</v>
      </c>
      <c r="C260" s="49">
        <f t="shared" si="21"/>
        <v>5287800</v>
      </c>
      <c r="D260" s="49"/>
      <c r="E260" s="49">
        <v>1321900</v>
      </c>
      <c r="F260" s="49">
        <v>1321900</v>
      </c>
      <c r="G260" s="49">
        <v>1322000</v>
      </c>
      <c r="H260" s="49">
        <v>1322000</v>
      </c>
      <c r="I260" s="56"/>
      <c r="J260" s="56"/>
    </row>
    <row r="261" spans="1:10" s="57" customFormat="1" ht="12.75">
      <c r="A261" s="48" t="s">
        <v>47</v>
      </c>
      <c r="B261" s="49">
        <f aca="true" t="shared" si="25" ref="B261:B265">SUM(E261:H261)</f>
        <v>0</v>
      </c>
      <c r="C261" s="49">
        <f t="shared" si="21"/>
        <v>0</v>
      </c>
      <c r="D261" s="49"/>
      <c r="E261" s="49"/>
      <c r="F261" s="49"/>
      <c r="G261" s="49"/>
      <c r="H261" s="49"/>
      <c r="I261" s="56"/>
      <c r="J261" s="56"/>
    </row>
    <row r="262" spans="1:10" ht="22.5" customHeight="1" hidden="1">
      <c r="A262" s="48" t="s">
        <v>162</v>
      </c>
      <c r="B262" s="49">
        <f t="shared" si="25"/>
        <v>0</v>
      </c>
      <c r="C262" s="49">
        <f t="shared" si="21"/>
        <v>0</v>
      </c>
      <c r="D262" s="49"/>
      <c r="E262" s="49"/>
      <c r="F262" s="49"/>
      <c r="G262" s="49"/>
      <c r="H262" s="49"/>
      <c r="I262" s="50"/>
      <c r="J262" s="50"/>
    </row>
    <row r="263" spans="1:10" ht="22.5" customHeight="1" hidden="1">
      <c r="A263" s="48"/>
      <c r="B263" s="49">
        <f t="shared" si="25"/>
        <v>0</v>
      </c>
      <c r="C263" s="49">
        <f t="shared" si="21"/>
        <v>0</v>
      </c>
      <c r="D263" s="49"/>
      <c r="E263" s="49"/>
      <c r="F263" s="49"/>
      <c r="G263" s="49"/>
      <c r="H263" s="49"/>
      <c r="I263" s="50"/>
      <c r="J263" s="50"/>
    </row>
    <row r="264" spans="1:10" ht="33.75" customHeight="1" hidden="1">
      <c r="A264" s="48" t="s">
        <v>143</v>
      </c>
      <c r="B264" s="49">
        <f t="shared" si="25"/>
        <v>0</v>
      </c>
      <c r="C264" s="49">
        <f t="shared" si="21"/>
        <v>0</v>
      </c>
      <c r="D264" s="49"/>
      <c r="E264" s="49"/>
      <c r="F264" s="49"/>
      <c r="G264" s="49"/>
      <c r="H264" s="49"/>
      <c r="I264" s="50"/>
      <c r="J264" s="50"/>
    </row>
    <row r="265" spans="1:10" ht="12.75" hidden="1">
      <c r="A265" s="48" t="s">
        <v>144</v>
      </c>
      <c r="B265" s="49">
        <f t="shared" si="25"/>
        <v>0</v>
      </c>
      <c r="C265" s="49">
        <f t="shared" si="21"/>
        <v>0</v>
      </c>
      <c r="D265" s="49"/>
      <c r="E265" s="49"/>
      <c r="F265" s="49"/>
      <c r="G265" s="49"/>
      <c r="H265" s="49"/>
      <c r="I265" s="50"/>
      <c r="J265" s="50"/>
    </row>
    <row r="266" spans="1:10" ht="12.75">
      <c r="A266" s="48" t="s">
        <v>194</v>
      </c>
      <c r="B266" s="49">
        <v>5287800</v>
      </c>
      <c r="C266" s="49">
        <f t="shared" si="21"/>
        <v>5287800</v>
      </c>
      <c r="D266" s="49"/>
      <c r="E266" s="49">
        <v>1321900</v>
      </c>
      <c r="F266" s="49">
        <v>1321900</v>
      </c>
      <c r="G266" s="49">
        <v>1322000</v>
      </c>
      <c r="H266" s="49">
        <v>1322000</v>
      </c>
      <c r="I266" s="50"/>
      <c r="J266" s="50"/>
    </row>
    <row r="267" spans="1:10" ht="22.5" hidden="1">
      <c r="A267" s="108" t="s">
        <v>146</v>
      </c>
      <c r="B267" s="109">
        <f aca="true" t="shared" si="26" ref="B267:B269">SUM(E267:H267)</f>
        <v>0</v>
      </c>
      <c r="C267" s="49">
        <f t="shared" si="21"/>
        <v>0</v>
      </c>
      <c r="D267" s="109"/>
      <c r="E267" s="109"/>
      <c r="F267" s="109"/>
      <c r="G267" s="109"/>
      <c r="H267" s="109"/>
      <c r="I267" s="50"/>
      <c r="J267" s="50"/>
    </row>
    <row r="268" spans="1:10" ht="22.5" hidden="1">
      <c r="A268" s="108" t="s">
        <v>147</v>
      </c>
      <c r="B268" s="109">
        <f t="shared" si="26"/>
        <v>0</v>
      </c>
      <c r="C268" s="49">
        <f t="shared" si="21"/>
        <v>0</v>
      </c>
      <c r="D268" s="109"/>
      <c r="E268" s="109"/>
      <c r="F268" s="109"/>
      <c r="G268" s="109"/>
      <c r="H268" s="109"/>
      <c r="I268" s="50"/>
      <c r="J268" s="50"/>
    </row>
    <row r="269" spans="1:10" ht="33.75" hidden="1">
      <c r="A269" s="108" t="s">
        <v>148</v>
      </c>
      <c r="B269" s="109">
        <f t="shared" si="26"/>
        <v>0</v>
      </c>
      <c r="C269" s="49">
        <f t="shared" si="21"/>
        <v>0</v>
      </c>
      <c r="D269" s="109"/>
      <c r="E269" s="109"/>
      <c r="F269" s="109"/>
      <c r="G269" s="109"/>
      <c r="H269" s="109"/>
      <c r="I269" s="50"/>
      <c r="J269" s="50"/>
    </row>
    <row r="270" spans="1:10" ht="23.25">
      <c r="A270" s="58" t="s">
        <v>195</v>
      </c>
      <c r="B270" s="59"/>
      <c r="C270" s="70">
        <f t="shared" si="21"/>
        <v>0</v>
      </c>
      <c r="D270" s="59"/>
      <c r="E270" s="59"/>
      <c r="F270" s="59"/>
      <c r="G270" s="59"/>
      <c r="H270" s="59"/>
      <c r="I270" s="60"/>
      <c r="J270" s="60"/>
    </row>
    <row r="271" spans="1:10" ht="14.25">
      <c r="A271" s="62" t="s">
        <v>193</v>
      </c>
      <c r="B271" s="49">
        <f>E271</f>
        <v>0</v>
      </c>
      <c r="C271" s="49">
        <f t="shared" si="21"/>
        <v>0</v>
      </c>
      <c r="D271" s="49"/>
      <c r="E271" s="49"/>
      <c r="F271" s="49"/>
      <c r="G271" s="49"/>
      <c r="H271" s="49"/>
      <c r="I271" s="111"/>
      <c r="J271" s="111"/>
    </row>
    <row r="272" spans="1:10" ht="12.75">
      <c r="A272" s="62" t="s">
        <v>196</v>
      </c>
      <c r="B272" s="68"/>
      <c r="C272" s="49">
        <f t="shared" si="21"/>
        <v>0</v>
      </c>
      <c r="D272" s="68"/>
      <c r="E272" s="68"/>
      <c r="F272" s="68"/>
      <c r="G272" s="68"/>
      <c r="H272" s="68"/>
      <c r="I272" s="56"/>
      <c r="J272" s="56"/>
    </row>
    <row r="273" spans="1:10" ht="12.75">
      <c r="A273" s="48" t="s">
        <v>197</v>
      </c>
      <c r="B273" s="49">
        <v>0</v>
      </c>
      <c r="C273" s="49">
        <f t="shared" si="21"/>
        <v>0</v>
      </c>
      <c r="D273" s="49"/>
      <c r="E273" s="49"/>
      <c r="F273" s="49"/>
      <c r="G273" s="49"/>
      <c r="H273" s="49"/>
      <c r="I273" s="50"/>
      <c r="J273" s="50"/>
    </row>
    <row r="274" spans="1:10" ht="12.75">
      <c r="A274" s="112" t="s">
        <v>198</v>
      </c>
      <c r="B274" s="113">
        <f>F274</f>
        <v>0</v>
      </c>
      <c r="C274" s="49">
        <f t="shared" si="21"/>
        <v>0</v>
      </c>
      <c r="D274" s="113"/>
      <c r="E274" s="113"/>
      <c r="F274" s="113"/>
      <c r="G274" s="50"/>
      <c r="H274" s="50"/>
      <c r="I274" s="50"/>
      <c r="J274" s="50"/>
    </row>
    <row r="276" spans="1:5" ht="14.25">
      <c r="A276" s="40" t="s">
        <v>199</v>
      </c>
      <c r="E276" t="s">
        <v>200</v>
      </c>
    </row>
    <row r="278" spans="1:5" ht="14.25">
      <c r="A278" s="40" t="s">
        <v>201</v>
      </c>
      <c r="E278" t="s">
        <v>202</v>
      </c>
    </row>
  </sheetData>
  <sheetProtection selectLockedCells="1" selectUnlockedCells="1"/>
  <mergeCells count="10">
    <mergeCell ref="A4:A6"/>
    <mergeCell ref="B4:H4"/>
    <mergeCell ref="I4:I6"/>
    <mergeCell ref="J4:J6"/>
    <mergeCell ref="B5:B6"/>
    <mergeCell ref="C5:D5"/>
    <mergeCell ref="E5:H5"/>
    <mergeCell ref="K11:P11"/>
    <mergeCell ref="K12:L12"/>
    <mergeCell ref="K18:L18"/>
  </mergeCells>
  <printOptions/>
  <pageMargins left="0.2298611111111111" right="0.19652777777777777" top="0.4604166666666667" bottom="0.25" header="0.24027777777777778" footer="0.5118055555555555"/>
  <pageSetup horizontalDpi="300" verticalDpi="300" orientation="landscape" paperSize="9" scale="97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workbookViewId="0" topLeftCell="A1">
      <selection activeCell="F27" sqref="F27"/>
    </sheetView>
  </sheetViews>
  <sheetFormatPr defaultColWidth="9.140625" defaultRowHeight="12.75"/>
  <cols>
    <col min="2" max="2" width="27.57421875" style="0" customWidth="1"/>
    <col min="3" max="3" width="9.8515625" style="0" customWidth="1"/>
    <col min="4" max="4" width="10.57421875" style="0" customWidth="1"/>
    <col min="5" max="5" width="10.7109375" style="0" customWidth="1"/>
    <col min="6" max="6" width="10.57421875" style="0" customWidth="1"/>
    <col min="7" max="7" width="10.00390625" style="0" customWidth="1"/>
    <col min="8" max="8" width="10.7109375" style="0" customWidth="1"/>
  </cols>
  <sheetData>
    <row r="2" spans="2:8" ht="12.75">
      <c r="B2" s="114" t="s">
        <v>203</v>
      </c>
      <c r="C2" s="114"/>
      <c r="D2" s="114"/>
      <c r="E2" s="114"/>
      <c r="F2" s="114"/>
      <c r="G2" s="114"/>
      <c r="H2" s="114"/>
    </row>
    <row r="4" spans="2:8" ht="22.5" customHeight="1">
      <c r="B4" s="115" t="s">
        <v>50</v>
      </c>
      <c r="C4" s="116" t="s">
        <v>204</v>
      </c>
      <c r="D4" s="115" t="s">
        <v>205</v>
      </c>
      <c r="E4" s="115"/>
      <c r="F4" s="115"/>
      <c r="G4" s="115"/>
      <c r="H4" s="115"/>
    </row>
    <row r="5" spans="2:8" ht="12.75">
      <c r="B5" s="115"/>
      <c r="C5" s="116"/>
      <c r="D5" s="115" t="s">
        <v>206</v>
      </c>
      <c r="E5" s="115" t="s">
        <v>207</v>
      </c>
      <c r="F5" s="115"/>
      <c r="G5" s="115"/>
      <c r="H5" s="115"/>
    </row>
    <row r="6" spans="2:8" ht="12.75">
      <c r="B6" s="115"/>
      <c r="C6" s="116"/>
      <c r="D6" s="115"/>
      <c r="E6" s="115" t="s">
        <v>208</v>
      </c>
      <c r="F6" s="115" t="s">
        <v>209</v>
      </c>
      <c r="G6" s="115" t="s">
        <v>210</v>
      </c>
      <c r="H6" s="115" t="s">
        <v>211</v>
      </c>
    </row>
    <row r="7" spans="2:8" ht="12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2:8" ht="20.25" customHeight="1">
      <c r="B8" s="117" t="s">
        <v>212</v>
      </c>
      <c r="C8" s="117" t="s">
        <v>213</v>
      </c>
      <c r="D8" s="115">
        <v>72</v>
      </c>
      <c r="E8" s="115">
        <v>72</v>
      </c>
      <c r="F8" s="115">
        <v>72</v>
      </c>
      <c r="G8" s="115">
        <v>72</v>
      </c>
      <c r="H8" s="115">
        <v>72</v>
      </c>
    </row>
    <row r="9" spans="2:8" ht="53.25" customHeight="1">
      <c r="B9" s="118" t="s">
        <v>214</v>
      </c>
      <c r="C9" s="117" t="s">
        <v>16</v>
      </c>
      <c r="D9" s="115">
        <v>13049</v>
      </c>
      <c r="E9" s="115">
        <v>10370</v>
      </c>
      <c r="F9" s="115">
        <v>13764</v>
      </c>
      <c r="G9" s="115">
        <v>12076</v>
      </c>
      <c r="H9" s="115">
        <v>15984</v>
      </c>
    </row>
    <row r="10" spans="2:8" ht="19.5" customHeight="1">
      <c r="B10" s="117" t="s">
        <v>215</v>
      </c>
      <c r="C10" s="118" t="s">
        <v>216</v>
      </c>
      <c r="D10" s="115">
        <f>F10+G10+H10+E10</f>
        <v>14686.599999999999</v>
      </c>
      <c r="E10" s="115">
        <v>2852.5</v>
      </c>
      <c r="F10" s="115">
        <v>3873.9</v>
      </c>
      <c r="G10" s="115">
        <v>3412.5</v>
      </c>
      <c r="H10" s="115">
        <v>4547.7</v>
      </c>
    </row>
    <row r="11" spans="2:8" ht="19.5" customHeight="1">
      <c r="B11" s="117" t="s">
        <v>217</v>
      </c>
      <c r="C11" s="118" t="s">
        <v>216</v>
      </c>
      <c r="D11" s="115">
        <f>E11+F11+G11+H11</f>
        <v>11274</v>
      </c>
      <c r="E11" s="115">
        <v>2240</v>
      </c>
      <c r="F11" s="115">
        <v>2973.1</v>
      </c>
      <c r="G11" s="115">
        <v>2608.4</v>
      </c>
      <c r="H11" s="115">
        <v>3452.5</v>
      </c>
    </row>
    <row r="12" spans="2:8" ht="57" customHeight="1">
      <c r="B12" s="118" t="s">
        <v>218</v>
      </c>
      <c r="C12" s="117" t="s">
        <v>219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2:8" ht="61.5" customHeight="1">
      <c r="B13" s="118" t="s">
        <v>220</v>
      </c>
      <c r="C13" s="117" t="s">
        <v>221</v>
      </c>
      <c r="D13" s="115">
        <v>314</v>
      </c>
      <c r="E13" s="115">
        <v>314</v>
      </c>
      <c r="F13" s="115">
        <v>314</v>
      </c>
      <c r="G13" s="115">
        <v>314</v>
      </c>
      <c r="H13" s="115">
        <v>314</v>
      </c>
    </row>
    <row r="17" spans="6:8" ht="12.75">
      <c r="F17" s="119" t="s">
        <v>222</v>
      </c>
      <c r="G17" s="1"/>
      <c r="H17" s="1"/>
    </row>
    <row r="19" spans="2:10" ht="12.75">
      <c r="B19" t="s">
        <v>223</v>
      </c>
      <c r="C19" s="120"/>
      <c r="D19" s="120"/>
      <c r="E19" s="120"/>
      <c r="F19" s="120"/>
      <c r="G19" s="120"/>
      <c r="H19" s="120"/>
      <c r="I19" s="120"/>
      <c r="J19" s="120"/>
    </row>
    <row r="20" spans="2:10" ht="14.25">
      <c r="B20" s="121" t="s">
        <v>224</v>
      </c>
      <c r="C20" s="121"/>
      <c r="D20" s="121"/>
      <c r="E20" s="121"/>
      <c r="F20" s="121"/>
      <c r="G20" s="121"/>
      <c r="H20" s="121"/>
      <c r="I20" s="121"/>
      <c r="J20" s="121"/>
    </row>
    <row r="22" spans="2:10" ht="12.75">
      <c r="B22" t="s">
        <v>225</v>
      </c>
      <c r="C22" s="120"/>
      <c r="D22" s="120"/>
      <c r="E22" s="120"/>
      <c r="F22" s="120"/>
      <c r="G22" s="120"/>
      <c r="H22" s="120"/>
      <c r="I22" s="120"/>
      <c r="J22" s="120"/>
    </row>
    <row r="23" spans="2:10" ht="14.25">
      <c r="B23" s="121" t="s">
        <v>224</v>
      </c>
      <c r="C23" s="121"/>
      <c r="D23" s="121"/>
      <c r="E23" s="121"/>
      <c r="F23" s="121"/>
      <c r="G23" s="121"/>
      <c r="H23" s="121"/>
      <c r="I23" s="121"/>
      <c r="J23" s="121"/>
    </row>
    <row r="25" spans="2:10" ht="12.75">
      <c r="B25" s="122" t="s">
        <v>226</v>
      </c>
      <c r="C25" s="122"/>
      <c r="D25" s="122"/>
      <c r="E25" s="122"/>
      <c r="F25" s="122"/>
      <c r="G25" s="122"/>
      <c r="H25" s="122"/>
      <c r="I25" s="122"/>
      <c r="J25" s="122"/>
    </row>
    <row r="26" spans="2:10" ht="14.25">
      <c r="B26" s="121" t="s">
        <v>227</v>
      </c>
      <c r="C26" s="121"/>
      <c r="D26" s="121"/>
      <c r="E26" s="121"/>
      <c r="F26" s="121"/>
      <c r="G26" s="121"/>
      <c r="H26" s="121"/>
      <c r="I26" s="121"/>
      <c r="J26" s="121"/>
    </row>
    <row r="27" ht="12.75">
      <c r="B27" t="s">
        <v>228</v>
      </c>
    </row>
    <row r="28" ht="12.75">
      <c r="B28" t="s">
        <v>229</v>
      </c>
    </row>
  </sheetData>
  <sheetProtection selectLockedCells="1" selectUnlockedCells="1"/>
  <mergeCells count="12">
    <mergeCell ref="B2:H2"/>
    <mergeCell ref="B4:B6"/>
    <mergeCell ref="C4:C6"/>
    <mergeCell ref="D4:H4"/>
    <mergeCell ref="D5:D6"/>
    <mergeCell ref="E5:H5"/>
    <mergeCell ref="B19:J19"/>
    <mergeCell ref="B20:J20"/>
    <mergeCell ref="B22:J22"/>
    <mergeCell ref="B23:J23"/>
    <mergeCell ref="B25:J25"/>
    <mergeCell ref="B26:J26"/>
  </mergeCells>
  <printOptions/>
  <pageMargins left="0.5298611111111111" right="0.3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J26" sqref="J26"/>
    </sheetView>
  </sheetViews>
  <sheetFormatPr defaultColWidth="11.421875" defaultRowHeight="12.75"/>
  <cols>
    <col min="1" max="3" width="11.57421875" style="0" customWidth="1"/>
    <col min="4" max="4" width="4.421875" style="0" customWidth="1"/>
    <col min="5" max="5" width="11.57421875" style="0" customWidth="1"/>
    <col min="6" max="6" width="5.421875" style="0" customWidth="1"/>
    <col min="7" max="7" width="11.57421875" style="0" customWidth="1"/>
    <col min="8" max="8" width="5.00390625" style="0" customWidth="1"/>
    <col min="9" max="9" width="13.28125" style="0" customWidth="1"/>
    <col min="10" max="16384" width="11.57421875" style="0" customWidth="1"/>
  </cols>
  <sheetData>
    <row r="1" ht="14.25"/>
    <row r="2" spans="1:9" ht="41.25" customHeight="1">
      <c r="A2" s="123" t="s">
        <v>230</v>
      </c>
      <c r="B2" s="123"/>
      <c r="C2" s="123"/>
      <c r="D2" s="123"/>
      <c r="E2" s="123"/>
      <c r="F2" s="123"/>
      <c r="G2" s="123"/>
      <c r="H2" s="123"/>
      <c r="I2" s="123"/>
    </row>
    <row r="3" ht="14.25"/>
    <row r="4" spans="1:9" ht="42" customHeight="1">
      <c r="A4" s="124"/>
      <c r="B4" s="124"/>
      <c r="C4" s="125" t="s">
        <v>231</v>
      </c>
      <c r="D4" s="125"/>
      <c r="E4" s="125" t="s">
        <v>232</v>
      </c>
      <c r="F4" s="125"/>
      <c r="G4" s="125" t="s">
        <v>233</v>
      </c>
      <c r="H4" s="125"/>
      <c r="I4" s="126" t="s">
        <v>234</v>
      </c>
    </row>
    <row r="5" spans="1:9" ht="14.25">
      <c r="A5" s="127" t="s">
        <v>235</v>
      </c>
      <c r="B5" s="127"/>
      <c r="C5" s="128">
        <f>C7+C21+C12</f>
        <v>29791860</v>
      </c>
      <c r="D5" s="128"/>
      <c r="E5" s="128">
        <f>E7+E12+E21</f>
        <v>29687700</v>
      </c>
      <c r="F5" s="128"/>
      <c r="G5" s="128">
        <f>G12+G21</f>
        <v>239700</v>
      </c>
      <c r="H5" s="128"/>
      <c r="I5" s="129">
        <f>I12+I21+I7</f>
        <v>104160</v>
      </c>
    </row>
    <row r="6" spans="1:9" ht="14.25">
      <c r="A6" s="124" t="s">
        <v>65</v>
      </c>
      <c r="B6" s="124"/>
      <c r="C6" s="130"/>
      <c r="D6" s="130"/>
      <c r="E6" s="130"/>
      <c r="F6" s="130"/>
      <c r="G6" s="130"/>
      <c r="H6" s="130"/>
      <c r="I6" s="131"/>
    </row>
    <row r="7" spans="1:9" ht="22.5" customHeight="1">
      <c r="A7" s="132" t="s">
        <v>236</v>
      </c>
      <c r="B7" s="132"/>
      <c r="C7" s="128">
        <f>E7+G7+I7</f>
        <v>25122760</v>
      </c>
      <c r="D7" s="128"/>
      <c r="E7" s="128">
        <f>E9+E11+E10</f>
        <v>25018600</v>
      </c>
      <c r="F7" s="128"/>
      <c r="G7" s="128">
        <v>0</v>
      </c>
      <c r="H7" s="128"/>
      <c r="I7" s="129">
        <f>I9+I10+I11</f>
        <v>104160</v>
      </c>
    </row>
    <row r="8" spans="1:9" ht="14.25">
      <c r="A8" s="124" t="s">
        <v>47</v>
      </c>
      <c r="B8" s="124"/>
      <c r="C8" s="130"/>
      <c r="D8" s="130"/>
      <c r="E8" s="130"/>
      <c r="F8" s="130"/>
      <c r="G8" s="130"/>
      <c r="H8" s="130"/>
      <c r="I8" s="131"/>
    </row>
    <row r="9" spans="1:9" ht="14.25">
      <c r="A9" s="133" t="s">
        <v>237</v>
      </c>
      <c r="B9" s="133"/>
      <c r="C9" s="130">
        <v>19249700</v>
      </c>
      <c r="D9" s="130"/>
      <c r="E9" s="130">
        <v>19249700</v>
      </c>
      <c r="F9" s="130"/>
      <c r="G9" s="130">
        <v>0</v>
      </c>
      <c r="H9" s="130"/>
      <c r="I9" s="134">
        <v>80000</v>
      </c>
    </row>
    <row r="10" spans="1:9" ht="14.25">
      <c r="A10" s="133" t="s">
        <v>238</v>
      </c>
      <c r="B10" s="133"/>
      <c r="C10" s="130">
        <v>4200</v>
      </c>
      <c r="D10" s="130"/>
      <c r="E10" s="130">
        <v>4200</v>
      </c>
      <c r="F10" s="130"/>
      <c r="G10" s="130">
        <v>0</v>
      </c>
      <c r="H10" s="130"/>
      <c r="I10" s="131">
        <v>0</v>
      </c>
    </row>
    <row r="11" spans="1:9" ht="22.5" customHeight="1">
      <c r="A11" s="135" t="s">
        <v>239</v>
      </c>
      <c r="B11" s="135"/>
      <c r="C11" s="130">
        <v>5764700</v>
      </c>
      <c r="D11" s="130"/>
      <c r="E11" s="130">
        <v>5764700</v>
      </c>
      <c r="F11" s="130"/>
      <c r="G11" s="130">
        <v>0</v>
      </c>
      <c r="H11" s="130"/>
      <c r="I11" s="134">
        <v>24160</v>
      </c>
    </row>
    <row r="12" spans="1:9" ht="14.25">
      <c r="A12" s="127" t="s">
        <v>240</v>
      </c>
      <c r="B12" s="127"/>
      <c r="C12" s="128">
        <f>C14+C15+C16+C18+C19+C20</f>
        <v>4174900</v>
      </c>
      <c r="D12" s="128"/>
      <c r="E12" s="128">
        <f>E14+E15+E16+E18+E19+E20</f>
        <v>4174900</v>
      </c>
      <c r="F12" s="128"/>
      <c r="G12" s="128">
        <f>G13+G14+G15+G18+G19+G20</f>
        <v>239700</v>
      </c>
      <c r="H12" s="128"/>
      <c r="I12" s="136">
        <f>I16+I18+I19+I20</f>
        <v>0</v>
      </c>
    </row>
    <row r="13" spans="1:9" ht="14.25">
      <c r="A13" s="124" t="s">
        <v>47</v>
      </c>
      <c r="B13" s="124"/>
      <c r="C13" s="130"/>
      <c r="D13" s="130"/>
      <c r="E13" s="130"/>
      <c r="F13" s="130"/>
      <c r="G13" s="130"/>
      <c r="H13" s="130"/>
      <c r="I13" s="134"/>
    </row>
    <row r="14" spans="1:9" ht="14.25">
      <c r="A14" s="133" t="s">
        <v>241</v>
      </c>
      <c r="B14" s="133"/>
      <c r="C14" s="130">
        <v>50000</v>
      </c>
      <c r="D14" s="130"/>
      <c r="E14" s="130">
        <v>50000</v>
      </c>
      <c r="F14" s="130"/>
      <c r="G14" s="130">
        <v>0</v>
      </c>
      <c r="H14" s="130"/>
      <c r="I14" s="131">
        <v>0</v>
      </c>
    </row>
    <row r="15" spans="1:9" ht="14.25">
      <c r="A15" s="133" t="s">
        <v>242</v>
      </c>
      <c r="B15" s="133"/>
      <c r="C15" s="130">
        <f>E15</f>
        <v>0</v>
      </c>
      <c r="D15" s="130"/>
      <c r="E15" s="130">
        <v>0</v>
      </c>
      <c r="F15" s="130"/>
      <c r="G15" s="130">
        <v>0</v>
      </c>
      <c r="H15" s="130"/>
      <c r="I15" s="134">
        <v>0</v>
      </c>
    </row>
    <row r="16" spans="1:9" ht="14.25">
      <c r="A16" s="133" t="s">
        <v>243</v>
      </c>
      <c r="B16" s="133"/>
      <c r="C16" s="130">
        <v>3285000</v>
      </c>
      <c r="D16" s="130"/>
      <c r="E16" s="130">
        <v>3285000</v>
      </c>
      <c r="F16" s="130"/>
      <c r="G16" s="130"/>
      <c r="H16" s="130"/>
      <c r="I16" s="131"/>
    </row>
    <row r="17" spans="1:9" ht="22.5" customHeight="1">
      <c r="A17" s="135" t="s">
        <v>244</v>
      </c>
      <c r="B17" s="135"/>
      <c r="C17" s="130"/>
      <c r="D17" s="130"/>
      <c r="E17" s="130"/>
      <c r="F17" s="130"/>
      <c r="G17" s="130"/>
      <c r="H17" s="130"/>
      <c r="I17" s="134"/>
    </row>
    <row r="18" spans="1:9" ht="22.5" customHeight="1">
      <c r="A18" s="135" t="s">
        <v>245</v>
      </c>
      <c r="B18" s="135"/>
      <c r="C18" s="137">
        <v>265100</v>
      </c>
      <c r="D18" s="137"/>
      <c r="E18" s="137">
        <v>265100</v>
      </c>
      <c r="F18" s="137"/>
      <c r="G18" s="137">
        <v>239700</v>
      </c>
      <c r="H18" s="137"/>
      <c r="I18" s="134"/>
    </row>
    <row r="19" spans="1:9" ht="14.25" customHeight="1">
      <c r="A19" s="135" t="s">
        <v>246</v>
      </c>
      <c r="B19" s="135"/>
      <c r="C19" s="137">
        <v>311200</v>
      </c>
      <c r="D19" s="137"/>
      <c r="E19" s="137">
        <v>311200</v>
      </c>
      <c r="F19" s="137"/>
      <c r="G19" s="137"/>
      <c r="H19" s="137"/>
      <c r="I19" s="134"/>
    </row>
    <row r="20" spans="1:9" ht="14.25" customHeight="1">
      <c r="A20" s="135" t="s">
        <v>247</v>
      </c>
      <c r="B20" s="135"/>
      <c r="C20" s="137">
        <v>263600</v>
      </c>
      <c r="D20" s="137"/>
      <c r="E20" s="137">
        <v>263600</v>
      </c>
      <c r="F20" s="137"/>
      <c r="G20" s="137"/>
      <c r="H20" s="137"/>
      <c r="I20" s="134"/>
    </row>
    <row r="21" spans="1:9" ht="22.5" customHeight="1">
      <c r="A21" s="132" t="s">
        <v>248</v>
      </c>
      <c r="B21" s="132"/>
      <c r="C21" s="138">
        <f>C23+C24</f>
        <v>494200</v>
      </c>
      <c r="D21" s="138"/>
      <c r="E21" s="138">
        <f>E23+E24</f>
        <v>494200</v>
      </c>
      <c r="F21" s="138"/>
      <c r="G21" s="138">
        <f>G23+G24</f>
        <v>0</v>
      </c>
      <c r="H21" s="138"/>
      <c r="I21" s="129">
        <f>I23+I24</f>
        <v>0</v>
      </c>
    </row>
    <row r="22" spans="1:9" ht="14.25" customHeight="1">
      <c r="A22" s="112" t="s">
        <v>47</v>
      </c>
      <c r="B22" s="112"/>
      <c r="C22" s="137"/>
      <c r="D22" s="137"/>
      <c r="E22" s="137"/>
      <c r="F22" s="137"/>
      <c r="G22" s="137"/>
      <c r="H22" s="137"/>
      <c r="I22" s="134"/>
    </row>
    <row r="23" spans="1:9" ht="22.5" customHeight="1">
      <c r="A23" s="135" t="s">
        <v>249</v>
      </c>
      <c r="B23" s="135"/>
      <c r="C23" s="137"/>
      <c r="D23" s="137"/>
      <c r="E23" s="137"/>
      <c r="F23" s="137"/>
      <c r="G23" s="137"/>
      <c r="H23" s="137"/>
      <c r="I23" s="134"/>
    </row>
    <row r="24" spans="1:9" ht="22.5" customHeight="1">
      <c r="A24" s="135" t="s">
        <v>250</v>
      </c>
      <c r="B24" s="135"/>
      <c r="C24" s="137">
        <v>494200</v>
      </c>
      <c r="D24" s="137"/>
      <c r="E24" s="137">
        <v>494200</v>
      </c>
      <c r="F24" s="137"/>
      <c r="G24" s="137"/>
      <c r="H24" s="137"/>
      <c r="I24" s="134"/>
    </row>
    <row r="25" spans="1:9" ht="14.25">
      <c r="A25" s="139"/>
      <c r="B25" s="139"/>
      <c r="C25" s="139"/>
      <c r="D25" s="139"/>
      <c r="E25" s="139"/>
      <c r="F25" s="139"/>
      <c r="G25" s="139"/>
      <c r="H25" s="139"/>
      <c r="I25" s="140"/>
    </row>
    <row r="26" spans="1:9" ht="14.25" customHeight="1">
      <c r="A26" s="141" t="s">
        <v>251</v>
      </c>
      <c r="B26" s="141"/>
      <c r="C26" s="141"/>
      <c r="D26" s="141"/>
      <c r="E26" s="141" t="s">
        <v>252</v>
      </c>
      <c r="F26" s="141"/>
      <c r="G26" s="141"/>
      <c r="H26" s="141"/>
      <c r="I26" s="142"/>
    </row>
    <row r="27" spans="1:9" ht="14.25">
      <c r="A27" s="142"/>
      <c r="B27" s="142"/>
      <c r="C27" s="142"/>
      <c r="D27" s="142"/>
      <c r="E27" s="142"/>
      <c r="F27" s="142"/>
      <c r="G27" s="142"/>
      <c r="H27" s="142"/>
      <c r="I27" s="142"/>
    </row>
    <row r="28" spans="1:9" ht="14.25">
      <c r="A28" s="143" t="s">
        <v>253</v>
      </c>
      <c r="B28" s="143"/>
      <c r="C28" s="142" t="s">
        <v>254</v>
      </c>
      <c r="D28" s="142"/>
      <c r="E28" s="143" t="s">
        <v>255</v>
      </c>
      <c r="F28" s="143"/>
      <c r="G28" s="142"/>
      <c r="H28" s="142"/>
      <c r="I28" s="142"/>
    </row>
  </sheetData>
  <sheetProtection selectLockedCells="1" selectUnlockedCells="1"/>
  <mergeCells count="95">
    <mergeCell ref="A2:I2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8:B28"/>
    <mergeCell ref="E28:F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2016-04-01T03:53:01Z</cp:lastPrinted>
  <dcterms:created xsi:type="dcterms:W3CDTF">1996-10-08T23:32:33Z</dcterms:created>
  <dcterms:modified xsi:type="dcterms:W3CDTF">2016-05-19T18:25:54Z</dcterms:modified>
  <cp:category/>
  <cp:version/>
  <cp:contentType/>
  <cp:contentStatus/>
  <cp:revision>5</cp:revision>
</cp:coreProperties>
</file>