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570" windowHeight="3660"/>
  </bookViews>
  <sheets>
    <sheet name="2018." sheetId="1" r:id="rId1"/>
    <sheet name="2019" sheetId="2" r:id="rId2"/>
    <sheet name="2020" sheetId="3" r:id="rId3"/>
  </sheets>
  <calcPr calcId="144525"/>
</workbook>
</file>

<file path=xl/calcChain.xml><?xml version="1.0" encoding="utf-8"?>
<calcChain xmlns="http://schemas.openxmlformats.org/spreadsheetml/2006/main">
  <c r="F90" i="1" l="1"/>
  <c r="E90" i="1"/>
  <c r="D90" i="1"/>
  <c r="E57" i="1" l="1"/>
  <c r="D57" i="1"/>
  <c r="D49" i="1" s="1"/>
  <c r="E50" i="1"/>
  <c r="F72" i="1"/>
  <c r="F47" i="1" s="1"/>
  <c r="D72" i="1"/>
  <c r="G83" i="1"/>
  <c r="D83" i="1"/>
  <c r="G66" i="1"/>
  <c r="G67" i="1"/>
  <c r="G90" i="1" s="1"/>
  <c r="D18" i="1"/>
  <c r="D16" i="1"/>
  <c r="D27" i="1"/>
  <c r="F27" i="1"/>
  <c r="E14" i="1"/>
  <c r="G64" i="1" l="1"/>
  <c r="E49" i="1"/>
  <c r="D9" i="1"/>
  <c r="D14" i="1"/>
  <c r="F87" i="3"/>
  <c r="H87" i="3"/>
  <c r="G47" i="1" l="1"/>
  <c r="D64" i="1"/>
  <c r="D47" i="1" s="1"/>
  <c r="D57" i="3"/>
  <c r="D55" i="3" s="1"/>
  <c r="E55" i="3"/>
  <c r="D49" i="3"/>
  <c r="D48" i="3"/>
  <c r="D18" i="3"/>
  <c r="D16" i="3"/>
  <c r="D40" i="3"/>
  <c r="D21" i="3"/>
  <c r="D19" i="3"/>
  <c r="E14" i="3"/>
  <c r="I14" i="3" s="1"/>
  <c r="G81" i="3"/>
  <c r="G62" i="3"/>
  <c r="D62" i="3"/>
  <c r="E49" i="3"/>
  <c r="E48" i="3"/>
  <c r="G46" i="3"/>
  <c r="F46" i="3"/>
  <c r="G39" i="3"/>
  <c r="D39" i="3" s="1"/>
  <c r="F27" i="3"/>
  <c r="E27" i="3"/>
  <c r="D27" i="3"/>
  <c r="G14" i="3"/>
  <c r="F9" i="3"/>
  <c r="L7" i="3"/>
  <c r="D55" i="2"/>
  <c r="D48" i="2"/>
  <c r="G39" i="2"/>
  <c r="G9" i="2" s="1"/>
  <c r="D39" i="2"/>
  <c r="G80" i="2"/>
  <c r="D80" i="2"/>
  <c r="G81" i="2"/>
  <c r="G62" i="2"/>
  <c r="D62" i="2"/>
  <c r="E55" i="2"/>
  <c r="E49" i="2"/>
  <c r="E48" i="2"/>
  <c r="G46" i="2"/>
  <c r="F46" i="2"/>
  <c r="F27" i="2"/>
  <c r="E27" i="2"/>
  <c r="D27" i="2"/>
  <c r="G14" i="2"/>
  <c r="E14" i="2"/>
  <c r="I14" i="2" s="1"/>
  <c r="F9" i="2"/>
  <c r="L7" i="2"/>
  <c r="G84" i="1"/>
  <c r="E46" i="3" l="1"/>
  <c r="D46" i="3" s="1"/>
  <c r="G9" i="3"/>
  <c r="E9" i="3"/>
  <c r="I9" i="3" s="1"/>
  <c r="D14" i="3"/>
  <c r="D9" i="3" s="1"/>
  <c r="E46" i="2"/>
  <c r="D46" i="2" s="1"/>
  <c r="E9" i="2"/>
  <c r="I9" i="2" s="1"/>
  <c r="D14" i="2"/>
  <c r="D9" i="2" s="1"/>
  <c r="E27" i="1" l="1"/>
  <c r="G14" i="1" l="1"/>
  <c r="L7" i="1" l="1"/>
  <c r="G40" i="1" l="1"/>
  <c r="D40" i="1" l="1"/>
  <c r="G9" i="1"/>
  <c r="F9" i="1"/>
  <c r="E9" i="1"/>
  <c r="E47" i="1" l="1"/>
</calcChain>
</file>

<file path=xl/sharedStrings.xml><?xml version="1.0" encoding="utf-8"?>
<sst xmlns="http://schemas.openxmlformats.org/spreadsheetml/2006/main" count="314" uniqueCount="76">
  <si>
    <t>в руб.</t>
  </si>
  <si>
    <t>Наименование показателя</t>
  </si>
  <si>
    <t>Код строки</t>
  </si>
  <si>
    <t>Код по бюджетной классификации Российской Федерации (код субсидии)</t>
  </si>
  <si>
    <t>Объем финансового обеспечения,руб.(с точностью до двух згаков после запятой-0,00)</t>
  </si>
  <si>
    <t>ВСЕГО</t>
  </si>
  <si>
    <t xml:space="preserve">в том числе </t>
  </si>
  <si>
    <t>субсидия на финансовое обеспечение выполнения муниципального задания</t>
  </si>
  <si>
    <t>Субсидия на иные цели (в соответствии с абзацем вторым пункта 1 статьи 78.1 Бюджетного кодекса Рооийской Федерации)</t>
  </si>
  <si>
    <t>поступления от оказания услуг (выполнения работ) на платной основе и от иной приносящей доход деятельности</t>
  </si>
  <si>
    <t xml:space="preserve">всего </t>
  </si>
  <si>
    <t>из них гранты</t>
  </si>
  <si>
    <t>Поступления от доходов, всего:</t>
  </si>
  <si>
    <t>в том числе:</t>
  </si>
  <si>
    <t>1.Доходы от сдачи в аренду муниципального имущества</t>
  </si>
  <si>
    <t>2.Субсидии на выполнение муниципального задания,ВСЕГО:</t>
  </si>
  <si>
    <t>из них:</t>
  </si>
  <si>
    <t>2.1.Субсидия на организацию предоставления общедоступного и бесплатного дошкольного образования детей в муниципальных образовательных организациях,реализующих основнуюобщеобразовательную программу дошкольного образования (за счет средств городского бюджета)</t>
  </si>
  <si>
    <t>011.01.0000</t>
  </si>
  <si>
    <t>2.2.Субсидия на организацию предоставления общедоступного и бесплатного дошкольного образования детей в муниципальных образовательных организациях,реализующих основнуюобщеобразовательную программу дошкольного образования (за счет средств областного бюджета)</t>
  </si>
  <si>
    <t>2.3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</si>
  <si>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2.3.1. предоставление дополнительного образования в учреждениях образования различных видов и типов</t>
  </si>
  <si>
    <t>Услуга № 1</t>
  </si>
  <si>
    <t>Услуга №2</t>
  </si>
  <si>
    <t>Услуга №3</t>
  </si>
  <si>
    <t>3. Доходы от штрафов,пеней,иных сумм принудительного изъятия</t>
  </si>
  <si>
    <t>4.Субсидии бюджетным учреждениям на иные цели,ВСЕГО</t>
  </si>
  <si>
    <t>1.Субсидии,предоставляемые муниципальным бюджетным учреждениям на иные цели из городского бюджета, всего:</t>
  </si>
  <si>
    <t>в том чмсле:</t>
  </si>
  <si>
    <t>1.1 Cубсидия на осуществление комплекса мер по обеспечению теплового режима и энергосбережения в дошкольных образовательных учреждениях</t>
  </si>
  <si>
    <t>011.14.0000</t>
  </si>
  <si>
    <t>1.2 Субсидия на обеспечение проведения ремонтных работ и благоустройства в общеобразовательных учреждениях</t>
  </si>
  <si>
    <t>011.20.0000</t>
  </si>
  <si>
    <t>1.3 Субсидия на реализацию предложений жителей города Твери</t>
  </si>
  <si>
    <t>011.25.0000</t>
  </si>
  <si>
    <t>2.Субсидии бюджетным учреждениям на иные цели из областного бюджета, всего:</t>
  </si>
  <si>
    <t>2.1 Субсидия на выплату компенсации части родительской платы за присмотр и уход за ребенком в образовательных организациях,реализующих основную общеобразовательную программу дошкольного образования ,за счет областного бюджета</t>
  </si>
  <si>
    <t>011.60.0000</t>
  </si>
  <si>
    <t>5.Прочие доходы:</t>
  </si>
  <si>
    <t>5.1родительская плата за содержание детей в детских дошкольных учреждениях</t>
  </si>
  <si>
    <t>5.2 Обеспечение питанием детей ,нуждающихся в дополнительном питании,возмещаемой ГБУ "Тверской КЦСОН"</t>
  </si>
  <si>
    <t>5.3 Возмещение коммунальных услуг</t>
  </si>
  <si>
    <t>5.4 Родительская плата за организацию отдыха детей в каникулярное время в образовательных учреждениях (лагерь с дневным пребыванием)</t>
  </si>
  <si>
    <t>Планируемый остаток средств на конец планируемого года</t>
  </si>
  <si>
    <t>Выплаты по расходам, всего:</t>
  </si>
  <si>
    <t>1.Организация присмотра и ухода за детьми,содержания зданий и сооружений муниципальных бюджетных образовательных учреждений,реализующих основную общеобразовательную программу дошкольного образования в рамках муниципального задания</t>
  </si>
  <si>
    <t>1.1 Собственные средства бюджета города:</t>
  </si>
  <si>
    <t>Оплата труда и начисления на выплаты по оплате труда, всего,</t>
  </si>
  <si>
    <t>011.01.0001</t>
  </si>
  <si>
    <t xml:space="preserve"> Прочие расходы (КОСГУ 290)</t>
  </si>
  <si>
    <t>011.01.0003</t>
  </si>
  <si>
    <t>Расходы на закупку товаров,работ ,услуг,всего</t>
  </si>
  <si>
    <t>Остаток средств на начало года</t>
  </si>
  <si>
    <t>остаток средств на конец года</t>
  </si>
  <si>
    <t>1.2 Предоставление общедоступного и бесплатного дошкольного образования и содержание детей в образовательных организациях,реализующих программы дошкольного образования   за счет средств областного бюджета</t>
  </si>
  <si>
    <t>3.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</si>
  <si>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Оплата труда и начисления на выплаты по оплате труда, всего:</t>
  </si>
  <si>
    <t>Оплата работ, услуг, всего:</t>
  </si>
  <si>
    <t>Приобретение продуктов питания (КОСГУ 340)</t>
  </si>
  <si>
    <t>6.Доходы от сдачи в аренду муницапального имущества</t>
  </si>
  <si>
    <t>011.00.0000</t>
  </si>
  <si>
    <t>1.4 Субсидия на обеспечение комплексной безопастности зданий и помещений образовательных учреждений, реализующих основную ощеобразовательную программу дошкольного образования.</t>
  </si>
  <si>
    <t>011.13.0000</t>
  </si>
  <si>
    <t>4. Субсидии на иные цели ,ВСЕГО</t>
  </si>
  <si>
    <t xml:space="preserve">остаток средств на начало  года (временное распоряжение) </t>
  </si>
  <si>
    <t xml:space="preserve">Прочие расходы  290 КОСГУ </t>
  </si>
  <si>
    <t>011.01.003</t>
  </si>
  <si>
    <t>5. Показатели по поступлениям и  выплатам муниципального бюджетного дошкольного образовательного учреждения детский сад № 97   на 2018 год</t>
  </si>
  <si>
    <t>5. Показатели по поступлениям и  выплатам муниципального бюджетного дошкольного образовательного учреждения детский сад № 97   на 2019 год</t>
  </si>
  <si>
    <t>5. Показатели по поступлениям и  выплатам муниципального бюджетного дошкольного образовательного учреждения детский сад № 97   на 2020год</t>
  </si>
  <si>
    <t xml:space="preserve">Итого </t>
  </si>
  <si>
    <t>1.3 "Субсидия на укрепление матеотально технической базы оразовательных учрежедний, реализующих основную общеобразовательную программу дошкольного образования"</t>
  </si>
  <si>
    <t>1.4 Субсидия на реализацию предложений жителей города Твери</t>
  </si>
  <si>
    <t>1.5 Субсидия на обеспечение комплексной безопастности зданий и помещений образовательных учреждений, реализующих основную ощеобразовательную программу дошкольного образования.</t>
  </si>
  <si>
    <t>-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</si>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</sst>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2"/>
      <name val="Arial Black"/>
      <family val="2"/>
      <charset val="204"/>
    </font>
    <font>
      <b/>
      <sz val="7"/>
      <name val="Arial Black"/>
      <family val="2"/>
      <charset val="204"/>
    </font>
    <font>
      <sz val="7"/>
      <name val="Arial Black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u/>
      <sz val="8"/>
      <name val="Arial"/>
      <family val="2"/>
      <charset val="204"/>
    </font>
    <font>
      <b/>
      <u/>
      <sz val="8"/>
      <name val="Arial"/>
      <family val="2"/>
      <charset val="204"/>
    </font>
    <font>
      <i/>
      <u/>
      <sz val="8"/>
      <name val="Arial"/>
      <family val="2"/>
      <charset val="204"/>
    </font>
    <font>
      <u/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1" fillId="0" borderId="0" xfId="1"/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3" fillId="0" borderId="1" xfId="2" applyNumberFormat="1" applyFont="1" applyFill="1" applyBorder="1" applyAlignment="1" applyProtection="1">
      <alignment horizontal="centerContinuous" wrapText="1"/>
      <protection hidden="1"/>
    </xf>
    <xf numFmtId="0" fontId="3" fillId="0" borderId="1" xfId="2" applyNumberFormat="1" applyFont="1" applyFill="1" applyBorder="1" applyAlignment="1" applyProtection="1">
      <alignment horizontal="center" wrapText="1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2" applyNumberFormat="1" applyFont="1" applyFill="1" applyBorder="1" applyAlignment="1" applyProtection="1">
      <alignment vertical="center" wrapText="1"/>
      <protection hidden="1"/>
    </xf>
    <xf numFmtId="0" fontId="5" fillId="0" borderId="1" xfId="2" applyNumberFormat="1" applyFont="1" applyFill="1" applyBorder="1" applyAlignment="1" applyProtection="1">
      <alignment vertical="center" wrapText="1"/>
      <protection hidden="1"/>
    </xf>
    <xf numFmtId="0" fontId="6" fillId="2" borderId="1" xfId="2" applyNumberFormat="1" applyFont="1" applyFill="1" applyBorder="1" applyAlignment="1" applyProtection="1">
      <alignment vertical="center" wrapText="1"/>
      <protection hidden="1"/>
    </xf>
    <xf numFmtId="0" fontId="6" fillId="0" borderId="1" xfId="2" applyNumberFormat="1" applyFont="1" applyFill="1" applyBorder="1" applyAlignment="1" applyProtection="1">
      <alignment vertical="center" wrapText="1"/>
      <protection hidden="1"/>
    </xf>
    <xf numFmtId="0" fontId="4" fillId="2" borderId="1" xfId="2" applyNumberFormat="1" applyFont="1" applyFill="1" applyBorder="1" applyAlignment="1" applyProtection="1">
      <alignment vertical="center" wrapText="1"/>
      <protection hidden="1"/>
    </xf>
    <xf numFmtId="16" fontId="5" fillId="2" borderId="1" xfId="2" applyNumberFormat="1" applyFont="1" applyFill="1" applyBorder="1" applyAlignment="1" applyProtection="1">
      <alignment vertical="center" wrapText="1"/>
      <protection hidden="1"/>
    </xf>
    <xf numFmtId="0" fontId="4" fillId="2" borderId="1" xfId="1" applyFont="1" applyFill="1" applyBorder="1" applyAlignment="1">
      <alignment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2" applyNumberFormat="1" applyFont="1" applyFill="1" applyBorder="1" applyAlignment="1" applyProtection="1">
      <alignment vertical="center" wrapText="1"/>
      <protection hidden="1"/>
    </xf>
    <xf numFmtId="0" fontId="6" fillId="3" borderId="1" xfId="2" applyNumberFormat="1" applyFont="1" applyFill="1" applyBorder="1" applyAlignment="1" applyProtection="1">
      <alignment vertical="center" wrapText="1"/>
      <protection hidden="1"/>
    </xf>
    <xf numFmtId="0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horizontal="center" vertical="center"/>
      <protection hidden="1"/>
    </xf>
    <xf numFmtId="164" fontId="4" fillId="2" borderId="1" xfId="2" applyNumberFormat="1" applyFont="1" applyFill="1" applyBorder="1" applyAlignment="1" applyProtection="1">
      <alignment horizontal="center" vertical="center"/>
      <protection hidden="1"/>
    </xf>
    <xf numFmtId="0" fontId="5" fillId="3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3" borderId="1" xfId="2" applyNumberFormat="1" applyFont="1" applyFill="1" applyBorder="1" applyAlignment="1" applyProtection="1">
      <alignment horizontal="center" vertical="center"/>
      <protection hidden="1"/>
    </xf>
    <xf numFmtId="164" fontId="4" fillId="3" borderId="1" xfId="2" applyNumberFormat="1" applyFont="1" applyFill="1" applyBorder="1" applyAlignment="1" applyProtection="1">
      <alignment horizontal="center" vertical="center"/>
      <protection hidden="1"/>
    </xf>
    <xf numFmtId="164" fontId="5" fillId="3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2" applyNumberFormat="1" applyFont="1" applyFill="1" applyBorder="1" applyAlignment="1" applyProtection="1">
      <alignment horizontal="center" vertical="center"/>
      <protection hidden="1"/>
    </xf>
    <xf numFmtId="0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1" xfId="2" applyNumberFormat="1" applyFont="1" applyFill="1" applyBorder="1" applyAlignment="1" applyProtection="1">
      <alignment horizontal="center" vertical="center"/>
      <protection hidden="1"/>
    </xf>
    <xf numFmtId="4" fontId="5" fillId="0" borderId="1" xfId="2" applyNumberFormat="1" applyFont="1" applyFill="1" applyBorder="1" applyAlignment="1" applyProtection="1">
      <alignment horizontal="center" vertical="center"/>
      <protection hidden="1"/>
    </xf>
    <xf numFmtId="4" fontId="4" fillId="0" borderId="1" xfId="2" applyNumberFormat="1" applyFont="1" applyFill="1" applyBorder="1" applyAlignment="1" applyProtection="1">
      <alignment horizontal="center" vertical="center"/>
      <protection hidden="1"/>
    </xf>
    <xf numFmtId="4" fontId="5" fillId="2" borderId="1" xfId="2" applyNumberFormat="1" applyFont="1" applyFill="1" applyBorder="1" applyAlignment="1" applyProtection="1">
      <alignment horizontal="center" vertical="center"/>
      <protection hidden="1"/>
    </xf>
    <xf numFmtId="4" fontId="4" fillId="0" borderId="1" xfId="1" applyNumberFormat="1" applyFont="1" applyFill="1" applyBorder="1" applyAlignment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0" fontId="4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4" fillId="3" borderId="1" xfId="2" applyNumberFormat="1" applyFont="1" applyFill="1" applyBorder="1" applyAlignment="1" applyProtection="1">
      <alignment horizontal="center" vertical="center"/>
      <protection hidden="1"/>
    </xf>
    <xf numFmtId="0" fontId="6" fillId="4" borderId="1" xfId="2" applyNumberFormat="1" applyFont="1" applyFill="1" applyBorder="1" applyAlignment="1" applyProtection="1">
      <alignment vertical="center" wrapText="1"/>
      <protection hidden="1"/>
    </xf>
    <xf numFmtId="0" fontId="4" fillId="4" borderId="1" xfId="2" applyNumberFormat="1" applyFont="1" applyFill="1" applyBorder="1" applyAlignment="1" applyProtection="1">
      <alignment horizontal="center" vertical="center" wrapText="1"/>
      <protection hidden="1"/>
    </xf>
    <xf numFmtId="4" fontId="4" fillId="4" borderId="1" xfId="2" applyNumberFormat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wrapText="1"/>
    </xf>
    <xf numFmtId="0" fontId="7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5" fillId="3" borderId="1" xfId="2" applyNumberFormat="1" applyFont="1" applyFill="1" applyBorder="1" applyAlignment="1" applyProtection="1">
      <alignment horizontal="center" vertical="center"/>
      <protection hidden="1"/>
    </xf>
    <xf numFmtId="0" fontId="9" fillId="2" borderId="1" xfId="2" applyNumberFormat="1" applyFont="1" applyFill="1" applyBorder="1" applyAlignment="1" applyProtection="1">
      <alignment vertical="center" wrapText="1"/>
      <protection hidden="1"/>
    </xf>
    <xf numFmtId="0" fontId="9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2" applyNumberFormat="1" applyFont="1" applyFill="1" applyBorder="1" applyAlignment="1" applyProtection="1">
      <alignment horizontal="center" vertical="center"/>
      <protection hidden="1"/>
    </xf>
    <xf numFmtId="165" fontId="9" fillId="0" borderId="1" xfId="2" applyNumberFormat="1" applyFont="1" applyFill="1" applyBorder="1" applyAlignment="1" applyProtection="1">
      <alignment horizontal="center" vertical="center"/>
      <protection hidden="1"/>
    </xf>
    <xf numFmtId="165" fontId="9" fillId="2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2" applyNumberFormat="1" applyFont="1" applyFill="1" applyBorder="1" applyAlignment="1" applyProtection="1">
      <alignment vertical="center" wrapText="1"/>
      <protection hidden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 applyProtection="1">
      <alignment vertical="center" wrapText="1"/>
      <protection hidden="1"/>
    </xf>
    <xf numFmtId="4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4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4" borderId="1" xfId="2" applyNumberFormat="1" applyFont="1" applyFill="1" applyBorder="1" applyAlignment="1" applyProtection="1">
      <alignment horizontal="center" vertical="center" wrapText="1"/>
      <protection hidden="1"/>
    </xf>
    <xf numFmtId="4" fontId="5" fillId="4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4" borderId="1" xfId="2" applyNumberFormat="1" applyFont="1" applyFill="1" applyBorder="1" applyAlignment="1" applyProtection="1">
      <alignment horizontal="center" vertical="center"/>
      <protection hidden="1"/>
    </xf>
    <xf numFmtId="164" fontId="4" fillId="4" borderId="1" xfId="2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/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5" fillId="4" borderId="1" xfId="2" applyNumberFormat="1" applyFont="1" applyFill="1" applyBorder="1" applyAlignment="1" applyProtection="1">
      <alignment horizontal="center" vertical="center"/>
      <protection hidden="1"/>
    </xf>
    <xf numFmtId="0" fontId="11" fillId="3" borderId="1" xfId="2" applyNumberFormat="1" applyFont="1" applyFill="1" applyBorder="1" applyAlignment="1" applyProtection="1">
      <alignment vertical="center" wrapText="1"/>
      <protection hidden="1"/>
    </xf>
    <xf numFmtId="0" fontId="12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13" fillId="3" borderId="1" xfId="2" applyNumberFormat="1" applyFont="1" applyFill="1" applyBorder="1" applyAlignment="1" applyProtection="1">
      <alignment horizontal="center" vertical="center"/>
      <protection hidden="1"/>
    </xf>
    <xf numFmtId="4" fontId="3" fillId="3" borderId="1" xfId="2" applyNumberFormat="1" applyFont="1" applyFill="1" applyBorder="1" applyAlignment="1" applyProtection="1">
      <alignment horizontal="center" vertical="center"/>
      <protection hidden="1"/>
    </xf>
    <xf numFmtId="0" fontId="11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11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/>
    <xf numFmtId="164" fontId="5" fillId="0" borderId="1" xfId="2" applyNumberFormat="1" applyFont="1" applyFill="1" applyBorder="1" applyAlignment="1" applyProtection="1">
      <alignment horizontal="center" vertical="center"/>
      <protection hidden="1"/>
    </xf>
    <xf numFmtId="4" fontId="7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2" applyNumberFormat="1" applyFont="1" applyFill="1" applyBorder="1" applyAlignment="1" applyProtection="1">
      <alignment vertical="center" wrapText="1"/>
      <protection hidden="1"/>
    </xf>
    <xf numFmtId="0" fontId="15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15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15" fillId="3" borderId="1" xfId="2" applyNumberFormat="1" applyFont="1" applyFill="1" applyBorder="1" applyAlignment="1" applyProtection="1">
      <alignment horizontal="center" vertical="center"/>
      <protection hidden="1"/>
    </xf>
    <xf numFmtId="0" fontId="16" fillId="3" borderId="1" xfId="2" applyNumberFormat="1" applyFont="1" applyFill="1" applyBorder="1" applyAlignment="1" applyProtection="1">
      <alignment vertical="center" wrapText="1"/>
      <protection hidden="1"/>
    </xf>
    <xf numFmtId="4" fontId="16" fillId="3" borderId="1" xfId="2" applyNumberFormat="1" applyFont="1" applyFill="1" applyBorder="1" applyAlignment="1" applyProtection="1">
      <alignment horizontal="center" vertical="center"/>
      <protection hidden="1"/>
    </xf>
    <xf numFmtId="4" fontId="11" fillId="3" borderId="1" xfId="2" applyNumberFormat="1" applyFont="1" applyFill="1" applyBorder="1" applyAlignment="1" applyProtection="1">
      <alignment horizontal="center" vertical="center"/>
      <protection hidden="1"/>
    </xf>
    <xf numFmtId="0" fontId="17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18" fillId="3" borderId="1" xfId="2" applyNumberFormat="1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/>
    <xf numFmtId="0" fontId="19" fillId="0" borderId="0" xfId="0" applyFont="1"/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2" applyNumberFormat="1" applyFont="1" applyFill="1" applyBorder="1" applyAlignment="1" applyProtection="1">
      <alignment vertical="center" wrapText="1"/>
      <protection hidden="1"/>
    </xf>
    <xf numFmtId="0" fontId="3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/>
    <xf numFmtId="4" fontId="21" fillId="0" borderId="1" xfId="0" applyNumberFormat="1" applyFont="1" applyBorder="1"/>
    <xf numFmtId="0" fontId="21" fillId="0" borderId="1" xfId="0" applyFont="1" applyBorder="1"/>
    <xf numFmtId="0" fontId="5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_Лист1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pane ySplit="7" topLeftCell="A8" activePane="bottomLeft" state="frozenSplit"/>
      <selection pane="bottomLeft" activeCell="D69" sqref="D69"/>
    </sheetView>
  </sheetViews>
  <sheetFormatPr defaultRowHeight="15" x14ac:dyDescent="0.25"/>
  <cols>
    <col min="1" max="1" width="61.140625" customWidth="1"/>
    <col min="2" max="2" width="6.5703125" customWidth="1"/>
    <col min="3" max="3" width="9.28515625" customWidth="1"/>
    <col min="4" max="4" width="12.85546875" customWidth="1"/>
    <col min="5" max="5" width="11.28515625" customWidth="1"/>
    <col min="6" max="6" width="10.42578125" customWidth="1"/>
    <col min="7" max="7" width="11.28515625" bestFit="1" customWidth="1"/>
    <col min="8" max="8" width="8.140625" customWidth="1"/>
    <col min="9" max="10" width="12.85546875" bestFit="1" customWidth="1"/>
    <col min="11" max="11" width="12.42578125" bestFit="1" customWidth="1"/>
    <col min="12" max="12" width="11.42578125" bestFit="1" customWidth="1"/>
  </cols>
  <sheetData>
    <row r="1" spans="1:12" x14ac:dyDescent="0.25">
      <c r="A1" s="105" t="s">
        <v>67</v>
      </c>
      <c r="B1" s="105"/>
      <c r="C1" s="105"/>
      <c r="D1" s="105"/>
      <c r="E1" s="105"/>
      <c r="F1" s="105"/>
      <c r="G1" s="105"/>
      <c r="H1" s="105"/>
    </row>
    <row r="2" spans="1:12" x14ac:dyDescent="0.25">
      <c r="A2" s="105"/>
      <c r="B2" s="105"/>
      <c r="C2" s="105"/>
      <c r="D2" s="105"/>
      <c r="E2" s="105"/>
      <c r="F2" s="105"/>
      <c r="G2" s="105"/>
      <c r="H2" s="105"/>
    </row>
    <row r="3" spans="1:12" x14ac:dyDescent="0.25">
      <c r="A3" s="1"/>
      <c r="B3" s="1"/>
      <c r="C3" s="1"/>
      <c r="D3" s="1"/>
      <c r="E3" s="1"/>
      <c r="F3" s="1"/>
      <c r="G3" s="1"/>
      <c r="H3" s="1" t="s">
        <v>0</v>
      </c>
    </row>
    <row r="4" spans="1:12" x14ac:dyDescent="0.25">
      <c r="A4" s="102" t="s">
        <v>1</v>
      </c>
      <c r="B4" s="102" t="s">
        <v>2</v>
      </c>
      <c r="C4" s="102" t="s">
        <v>3</v>
      </c>
      <c r="D4" s="106" t="s">
        <v>4</v>
      </c>
      <c r="E4" s="106"/>
      <c r="F4" s="106"/>
      <c r="G4" s="106"/>
      <c r="H4" s="106"/>
    </row>
    <row r="5" spans="1:12" x14ac:dyDescent="0.25">
      <c r="A5" s="104"/>
      <c r="B5" s="104"/>
      <c r="C5" s="104"/>
      <c r="D5" s="102" t="s">
        <v>5</v>
      </c>
      <c r="E5" s="106" t="s">
        <v>6</v>
      </c>
      <c r="F5" s="106"/>
      <c r="G5" s="106"/>
      <c r="H5" s="106"/>
    </row>
    <row r="6" spans="1:12" x14ac:dyDescent="0.25">
      <c r="A6" s="104"/>
      <c r="B6" s="104"/>
      <c r="C6" s="104"/>
      <c r="D6" s="104"/>
      <c r="E6" s="102" t="s">
        <v>7</v>
      </c>
      <c r="F6" s="102" t="s">
        <v>8</v>
      </c>
      <c r="G6" s="107" t="s">
        <v>9</v>
      </c>
      <c r="H6" s="108"/>
    </row>
    <row r="7" spans="1:12" ht="28.15" customHeight="1" x14ac:dyDescent="0.25">
      <c r="A7" s="103"/>
      <c r="B7" s="103"/>
      <c r="C7" s="103"/>
      <c r="D7" s="103"/>
      <c r="E7" s="103"/>
      <c r="F7" s="103"/>
      <c r="G7" s="5" t="s">
        <v>10</v>
      </c>
      <c r="H7" s="5" t="s">
        <v>11</v>
      </c>
      <c r="I7" s="66"/>
      <c r="J7" s="39"/>
      <c r="K7" s="66"/>
      <c r="L7" s="66">
        <f>I7+J7-K7</f>
        <v>0</v>
      </c>
    </row>
    <row r="8" spans="1:12" x14ac:dyDescent="0.25">
      <c r="A8" s="4">
        <v>1</v>
      </c>
      <c r="B8" s="3">
        <v>2</v>
      </c>
      <c r="C8" s="4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12" x14ac:dyDescent="0.25">
      <c r="A9" s="50" t="s">
        <v>12</v>
      </c>
      <c r="B9" s="51"/>
      <c r="C9" s="51"/>
      <c r="D9" s="52">
        <f>D14+D27+D40</f>
        <v>39930900</v>
      </c>
      <c r="E9" s="53">
        <f>E14</f>
        <v>30144300</v>
      </c>
      <c r="F9" s="53">
        <f>F27</f>
        <v>2536600</v>
      </c>
      <c r="G9" s="54">
        <f>G19+G40</f>
        <v>7250000</v>
      </c>
      <c r="H9" s="54">
        <v>0</v>
      </c>
      <c r="I9" s="39"/>
    </row>
    <row r="10" spans="1:12" x14ac:dyDescent="0.25">
      <c r="A10" s="6" t="s">
        <v>13</v>
      </c>
      <c r="B10" s="16"/>
      <c r="C10" s="16"/>
      <c r="D10" s="17">
        <v>0</v>
      </c>
      <c r="E10" s="18"/>
      <c r="F10" s="18"/>
      <c r="G10" s="18"/>
      <c r="H10" s="18"/>
      <c r="I10" s="39"/>
    </row>
    <row r="11" spans="1:12" x14ac:dyDescent="0.25">
      <c r="A11" s="14" t="s">
        <v>14</v>
      </c>
      <c r="B11" s="19">
        <v>100</v>
      </c>
      <c r="C11" s="19"/>
      <c r="D11" s="20">
        <v>0</v>
      </c>
      <c r="E11" s="21"/>
      <c r="F11" s="21"/>
      <c r="G11" s="21"/>
      <c r="H11" s="21"/>
    </row>
    <row r="12" spans="1:12" x14ac:dyDescent="0.25">
      <c r="A12" s="6"/>
      <c r="B12" s="16"/>
      <c r="C12" s="16"/>
      <c r="D12" s="17">
        <v>0</v>
      </c>
      <c r="E12" s="18"/>
      <c r="F12" s="18"/>
      <c r="G12" s="18"/>
      <c r="H12" s="18"/>
    </row>
    <row r="13" spans="1:12" x14ac:dyDescent="0.25">
      <c r="A13" s="6"/>
      <c r="B13" s="16"/>
      <c r="C13" s="16"/>
      <c r="D13" s="17">
        <v>0</v>
      </c>
      <c r="E13" s="18"/>
      <c r="F13" s="18"/>
      <c r="G13" s="18"/>
      <c r="H13" s="18"/>
    </row>
    <row r="14" spans="1:12" x14ac:dyDescent="0.25">
      <c r="A14" s="14" t="s">
        <v>15</v>
      </c>
      <c r="B14" s="19">
        <v>120</v>
      </c>
      <c r="C14" s="19"/>
      <c r="D14" s="22">
        <f>D16+D18+D19</f>
        <v>30394300</v>
      </c>
      <c r="E14" s="22">
        <f>E16+E18+E19</f>
        <v>30144300</v>
      </c>
      <c r="F14" s="22"/>
      <c r="G14" s="22">
        <f>G16+G18+G19</f>
        <v>250000</v>
      </c>
      <c r="H14" s="19">
        <v>0</v>
      </c>
      <c r="I14" s="39"/>
      <c r="J14" s="39"/>
    </row>
    <row r="15" spans="1:12" x14ac:dyDescent="0.25">
      <c r="A15" s="7" t="s">
        <v>16</v>
      </c>
      <c r="B15" s="16"/>
      <c r="C15" s="16"/>
      <c r="D15" s="23">
        <v>0</v>
      </c>
      <c r="E15" s="24"/>
      <c r="F15" s="18"/>
      <c r="G15" s="18"/>
      <c r="H15" s="18"/>
    </row>
    <row r="16" spans="1:12" ht="36" x14ac:dyDescent="0.25">
      <c r="A16" s="8" t="s">
        <v>17</v>
      </c>
      <c r="B16" s="16">
        <v>121</v>
      </c>
      <c r="C16" s="16" t="s">
        <v>18</v>
      </c>
      <c r="D16" s="23">
        <f>E16</f>
        <v>11053900</v>
      </c>
      <c r="E16" s="30">
        <v>11053900</v>
      </c>
      <c r="F16" s="16">
        <v>0</v>
      </c>
      <c r="G16" s="16">
        <v>0</v>
      </c>
      <c r="H16" s="16">
        <v>0</v>
      </c>
      <c r="J16" s="39"/>
    </row>
    <row r="17" spans="1:8" x14ac:dyDescent="0.25">
      <c r="A17" s="6"/>
      <c r="B17" s="16"/>
      <c r="C17" s="16"/>
      <c r="D17" s="23">
        <v>0</v>
      </c>
      <c r="E17" s="31"/>
      <c r="F17" s="18"/>
      <c r="G17" s="18"/>
      <c r="H17" s="18"/>
    </row>
    <row r="18" spans="1:8" ht="36" x14ac:dyDescent="0.25">
      <c r="A18" s="42" t="s">
        <v>19</v>
      </c>
      <c r="B18" s="61">
        <v>122</v>
      </c>
      <c r="C18" s="61" t="s">
        <v>18</v>
      </c>
      <c r="D18" s="62">
        <f>E18</f>
        <v>19090400</v>
      </c>
      <c r="E18" s="63">
        <v>19090400</v>
      </c>
      <c r="F18" s="61">
        <v>0</v>
      </c>
      <c r="G18" s="61">
        <v>0</v>
      </c>
      <c r="H18" s="61">
        <v>0</v>
      </c>
    </row>
    <row r="19" spans="1:8" ht="27" x14ac:dyDescent="0.25">
      <c r="A19" s="59" t="s">
        <v>20</v>
      </c>
      <c r="B19" s="61">
        <v>123</v>
      </c>
      <c r="C19" s="61">
        <v>0</v>
      </c>
      <c r="D19" s="64">
        <v>250000</v>
      </c>
      <c r="E19" s="44">
        <v>0</v>
      </c>
      <c r="F19" s="65">
        <v>0</v>
      </c>
      <c r="G19" s="65">
        <v>250000</v>
      </c>
      <c r="H19" s="65">
        <v>0</v>
      </c>
    </row>
    <row r="20" spans="1:8" x14ac:dyDescent="0.25">
      <c r="A20" s="9" t="s">
        <v>13</v>
      </c>
      <c r="B20" s="16"/>
      <c r="C20" s="16"/>
      <c r="D20" s="17">
        <v>0</v>
      </c>
      <c r="E20" s="32"/>
      <c r="F20" s="18"/>
      <c r="G20" s="18"/>
      <c r="H20" s="18"/>
    </row>
    <row r="21" spans="1:8" ht="18" x14ac:dyDescent="0.25">
      <c r="A21" s="8" t="s">
        <v>21</v>
      </c>
      <c r="B21" s="16"/>
      <c r="C21" s="16"/>
      <c r="D21" s="17">
        <v>250000</v>
      </c>
      <c r="E21" s="18"/>
      <c r="F21" s="18"/>
      <c r="G21" s="18">
        <v>250000</v>
      </c>
      <c r="H21" s="18"/>
    </row>
    <row r="22" spans="1:8" x14ac:dyDescent="0.25">
      <c r="A22" s="8" t="s">
        <v>22</v>
      </c>
      <c r="B22" s="16"/>
      <c r="C22" s="16"/>
      <c r="D22" s="17">
        <v>0</v>
      </c>
      <c r="E22" s="18"/>
      <c r="F22" s="18"/>
      <c r="G22" s="18"/>
      <c r="H22" s="18"/>
    </row>
    <row r="23" spans="1:8" x14ac:dyDescent="0.25">
      <c r="A23" s="6" t="s">
        <v>23</v>
      </c>
      <c r="B23" s="16"/>
      <c r="C23" s="16"/>
      <c r="D23" s="17">
        <v>0</v>
      </c>
      <c r="E23" s="18"/>
      <c r="F23" s="18"/>
      <c r="G23" s="18"/>
      <c r="H23" s="18"/>
    </row>
    <row r="24" spans="1:8" x14ac:dyDescent="0.25">
      <c r="A24" s="6" t="s">
        <v>24</v>
      </c>
      <c r="B24" s="16"/>
      <c r="C24" s="16"/>
      <c r="D24" s="17">
        <v>0</v>
      </c>
      <c r="E24" s="18"/>
      <c r="F24" s="18"/>
      <c r="G24" s="18"/>
      <c r="H24" s="18"/>
    </row>
    <row r="25" spans="1:8" x14ac:dyDescent="0.25">
      <c r="A25" s="14" t="s">
        <v>25</v>
      </c>
      <c r="B25" s="19">
        <v>130</v>
      </c>
      <c r="C25" s="19"/>
      <c r="D25" s="20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5">
      <c r="A26" s="6"/>
      <c r="B26" s="16"/>
      <c r="C26" s="16"/>
      <c r="D26" s="17">
        <v>0</v>
      </c>
      <c r="E26" s="18"/>
      <c r="F26" s="18"/>
      <c r="G26" s="18"/>
      <c r="H26" s="18"/>
    </row>
    <row r="27" spans="1:8" x14ac:dyDescent="0.25">
      <c r="A27" s="14" t="s">
        <v>26</v>
      </c>
      <c r="B27" s="19">
        <v>150</v>
      </c>
      <c r="C27" s="19"/>
      <c r="D27" s="20">
        <f>D33+D38</f>
        <v>2536600</v>
      </c>
      <c r="E27" s="20">
        <f t="shared" ref="E27" si="0">E29+E36</f>
        <v>0</v>
      </c>
      <c r="F27" s="20">
        <f>F33+F38</f>
        <v>2536600</v>
      </c>
      <c r="G27" s="21">
        <v>0</v>
      </c>
      <c r="H27" s="21">
        <v>0</v>
      </c>
    </row>
    <row r="28" spans="1:8" x14ac:dyDescent="0.25">
      <c r="A28" s="6" t="s">
        <v>16</v>
      </c>
      <c r="B28" s="16"/>
      <c r="C28" s="16"/>
      <c r="D28" s="17">
        <v>0</v>
      </c>
      <c r="E28" s="18"/>
      <c r="F28" s="18"/>
      <c r="G28" s="18"/>
      <c r="H28" s="18"/>
    </row>
    <row r="29" spans="1:8" ht="18" x14ac:dyDescent="0.25">
      <c r="A29" s="9" t="s">
        <v>27</v>
      </c>
      <c r="B29" s="67"/>
      <c r="C29" s="67"/>
      <c r="D29" s="76"/>
      <c r="E29" s="76"/>
      <c r="F29" s="76"/>
      <c r="G29" s="76"/>
      <c r="H29" s="76"/>
    </row>
    <row r="30" spans="1:8" x14ac:dyDescent="0.25">
      <c r="A30" s="9" t="s">
        <v>28</v>
      </c>
      <c r="B30" s="67"/>
      <c r="C30" s="67"/>
      <c r="D30" s="76"/>
      <c r="E30" s="25"/>
      <c r="F30" s="25"/>
      <c r="G30" s="25"/>
      <c r="H30" s="25"/>
    </row>
    <row r="31" spans="1:8" ht="18" x14ac:dyDescent="0.25">
      <c r="A31" s="9" t="s">
        <v>29</v>
      </c>
      <c r="B31" s="67"/>
      <c r="C31" s="67" t="s">
        <v>30</v>
      </c>
      <c r="D31" s="76"/>
      <c r="E31" s="25"/>
      <c r="F31" s="25"/>
      <c r="G31" s="25"/>
      <c r="H31" s="25"/>
    </row>
    <row r="32" spans="1:8" ht="18" x14ac:dyDescent="0.25">
      <c r="A32" s="9" t="s">
        <v>31</v>
      </c>
      <c r="B32" s="67"/>
      <c r="C32" s="67" t="s">
        <v>32</v>
      </c>
      <c r="D32" s="76"/>
      <c r="E32" s="25"/>
      <c r="F32" s="25"/>
      <c r="G32" s="25"/>
      <c r="H32" s="25"/>
    </row>
    <row r="33" spans="1:8" ht="27" x14ac:dyDescent="0.25">
      <c r="A33" s="9" t="s">
        <v>71</v>
      </c>
      <c r="B33" s="96"/>
      <c r="C33" s="96"/>
      <c r="D33" s="76"/>
      <c r="E33" s="25"/>
      <c r="F33" s="25"/>
      <c r="G33" s="25"/>
      <c r="H33" s="25"/>
    </row>
    <row r="34" spans="1:8" x14ac:dyDescent="0.25">
      <c r="A34" s="9" t="s">
        <v>72</v>
      </c>
      <c r="B34" s="67"/>
      <c r="C34" s="67" t="s">
        <v>34</v>
      </c>
      <c r="D34" s="76"/>
      <c r="E34" s="25"/>
      <c r="F34" s="25"/>
      <c r="G34" s="25"/>
      <c r="H34" s="25"/>
    </row>
    <row r="35" spans="1:8" ht="31.5" customHeight="1" x14ac:dyDescent="0.25">
      <c r="A35" s="9" t="s">
        <v>73</v>
      </c>
      <c r="B35" s="67"/>
      <c r="C35" s="67" t="s">
        <v>62</v>
      </c>
      <c r="D35" s="76"/>
      <c r="E35" s="25"/>
      <c r="F35" s="25"/>
      <c r="G35" s="25"/>
      <c r="H35" s="25"/>
    </row>
    <row r="36" spans="1:8" ht="18" x14ac:dyDescent="0.25">
      <c r="A36" s="9" t="s">
        <v>35</v>
      </c>
      <c r="B36" s="67"/>
      <c r="C36" s="67"/>
      <c r="D36" s="76"/>
      <c r="E36" s="25"/>
      <c r="F36" s="25"/>
      <c r="G36" s="25"/>
      <c r="H36" s="25"/>
    </row>
    <row r="37" spans="1:8" x14ac:dyDescent="0.25">
      <c r="A37" s="9" t="s">
        <v>13</v>
      </c>
      <c r="B37" s="67"/>
      <c r="C37" s="67"/>
      <c r="D37" s="76"/>
      <c r="E37" s="25"/>
      <c r="F37" s="25"/>
      <c r="G37" s="25"/>
      <c r="H37" s="25"/>
    </row>
    <row r="38" spans="1:8" ht="36" x14ac:dyDescent="0.25">
      <c r="A38" s="8" t="s">
        <v>36</v>
      </c>
      <c r="B38" s="16"/>
      <c r="C38" s="16" t="s">
        <v>37</v>
      </c>
      <c r="D38" s="17">
        <v>2536600</v>
      </c>
      <c r="E38" s="18"/>
      <c r="F38" s="18">
        <v>2536600</v>
      </c>
      <c r="G38" s="18"/>
      <c r="H38" s="18"/>
    </row>
    <row r="39" spans="1:8" x14ac:dyDescent="0.25">
      <c r="A39" s="8"/>
      <c r="B39" s="16"/>
      <c r="C39" s="16"/>
      <c r="D39" s="17">
        <v>0</v>
      </c>
      <c r="E39" s="18"/>
      <c r="F39" s="18"/>
      <c r="G39" s="18"/>
      <c r="H39" s="18"/>
    </row>
    <row r="40" spans="1:8" x14ac:dyDescent="0.25">
      <c r="A40" s="15" t="s">
        <v>38</v>
      </c>
      <c r="B40" s="19">
        <v>160</v>
      </c>
      <c r="C40" s="19"/>
      <c r="D40" s="20">
        <f>G40</f>
        <v>7000000</v>
      </c>
      <c r="E40" s="21"/>
      <c r="F40" s="21"/>
      <c r="G40" s="21">
        <f>G41</f>
        <v>7000000</v>
      </c>
      <c r="H40" s="21"/>
    </row>
    <row r="41" spans="1:8" x14ac:dyDescent="0.25">
      <c r="A41" s="8" t="s">
        <v>39</v>
      </c>
      <c r="B41" s="16"/>
      <c r="C41" s="16"/>
      <c r="D41" s="17">
        <v>7000000</v>
      </c>
      <c r="E41" s="18"/>
      <c r="F41" s="18"/>
      <c r="G41" s="18">
        <v>7000000</v>
      </c>
      <c r="H41" s="18"/>
    </row>
    <row r="42" spans="1:8" ht="18" x14ac:dyDescent="0.25">
      <c r="A42" s="6" t="s">
        <v>40</v>
      </c>
      <c r="B42" s="16"/>
      <c r="C42" s="16"/>
      <c r="D42" s="17">
        <v>0</v>
      </c>
      <c r="E42" s="18"/>
      <c r="F42" s="18"/>
      <c r="G42" s="18"/>
      <c r="H42" s="18"/>
    </row>
    <row r="43" spans="1:8" x14ac:dyDescent="0.25">
      <c r="A43" s="6" t="s">
        <v>41</v>
      </c>
      <c r="B43" s="16"/>
      <c r="C43" s="16"/>
      <c r="D43" s="17">
        <v>0</v>
      </c>
      <c r="E43" s="18"/>
      <c r="F43" s="18"/>
      <c r="G43" s="18"/>
      <c r="H43" s="18"/>
    </row>
    <row r="44" spans="1:8" ht="18" x14ac:dyDescent="0.25">
      <c r="A44" s="6" t="s">
        <v>42</v>
      </c>
      <c r="B44" s="16"/>
      <c r="C44" s="16"/>
      <c r="D44" s="17">
        <v>0</v>
      </c>
      <c r="E44" s="18"/>
      <c r="F44" s="18"/>
      <c r="G44" s="18"/>
      <c r="H44" s="18"/>
    </row>
    <row r="45" spans="1:8" x14ac:dyDescent="0.25">
      <c r="A45" s="11"/>
      <c r="B45" s="16"/>
      <c r="C45" s="16"/>
      <c r="D45" s="17">
        <v>0</v>
      </c>
      <c r="E45" s="18"/>
      <c r="F45" s="18"/>
      <c r="G45" s="18"/>
      <c r="H45" s="18"/>
    </row>
    <row r="46" spans="1:8" x14ac:dyDescent="0.25">
      <c r="A46" s="14" t="s">
        <v>43</v>
      </c>
      <c r="B46" s="19">
        <v>600</v>
      </c>
      <c r="C46" s="19"/>
      <c r="D46" s="20">
        <v>0</v>
      </c>
      <c r="E46" s="20">
        <v>0</v>
      </c>
      <c r="F46" s="20">
        <v>0</v>
      </c>
      <c r="G46" s="20">
        <v>0</v>
      </c>
      <c r="H46" s="20">
        <v>0</v>
      </c>
    </row>
    <row r="47" spans="1:8" ht="18.75" customHeight="1" x14ac:dyDescent="0.25">
      <c r="A47" s="50" t="s">
        <v>44</v>
      </c>
      <c r="B47" s="51">
        <v>200</v>
      </c>
      <c r="C47" s="55"/>
      <c r="D47" s="52">
        <f>D49+D64+D72+D83</f>
        <v>40563868.130000003</v>
      </c>
      <c r="E47" s="52">
        <f t="shared" ref="E47:G47" si="1">E49+E64+E72+E83</f>
        <v>30144300.52</v>
      </c>
      <c r="F47" s="52">
        <f t="shared" si="1"/>
        <v>2536600</v>
      </c>
      <c r="G47" s="52">
        <f t="shared" si="1"/>
        <v>7882967.6100000003</v>
      </c>
      <c r="H47" s="52"/>
    </row>
    <row r="48" spans="1:8" x14ac:dyDescent="0.25">
      <c r="A48" s="6" t="s">
        <v>13</v>
      </c>
      <c r="B48" s="16"/>
      <c r="C48" s="13"/>
      <c r="D48" s="25"/>
      <c r="E48" s="25"/>
      <c r="F48" s="25"/>
      <c r="G48" s="25"/>
      <c r="H48" s="25"/>
    </row>
    <row r="49" spans="1:8" s="75" customFormat="1" ht="52.5" x14ac:dyDescent="0.2">
      <c r="A49" s="69" t="s">
        <v>45</v>
      </c>
      <c r="B49" s="73"/>
      <c r="C49" s="73" t="s">
        <v>18</v>
      </c>
      <c r="D49" s="74">
        <f>D50+D57</f>
        <v>30144300.52</v>
      </c>
      <c r="E49" s="74">
        <f>D49</f>
        <v>30144300.52</v>
      </c>
      <c r="F49" s="72"/>
      <c r="G49" s="72"/>
      <c r="H49" s="72"/>
    </row>
    <row r="50" spans="1:8" x14ac:dyDescent="0.25">
      <c r="A50" s="97" t="s">
        <v>46</v>
      </c>
      <c r="B50" s="98"/>
      <c r="C50" s="98"/>
      <c r="D50" s="74">
        <v>11053900</v>
      </c>
      <c r="E50" s="72">
        <f>E52+E53+E54</f>
        <v>11053900</v>
      </c>
      <c r="F50" s="72"/>
      <c r="G50" s="72"/>
      <c r="H50" s="72"/>
    </row>
    <row r="51" spans="1:8" x14ac:dyDescent="0.25">
      <c r="A51" s="6" t="s">
        <v>13</v>
      </c>
      <c r="B51" s="26"/>
      <c r="C51" s="27"/>
      <c r="D51" s="37">
        <v>0</v>
      </c>
      <c r="E51" s="34"/>
      <c r="F51" s="34"/>
      <c r="G51" s="34"/>
      <c r="H51" s="34"/>
    </row>
    <row r="52" spans="1:8" x14ac:dyDescent="0.25">
      <c r="A52" s="15" t="s">
        <v>47</v>
      </c>
      <c r="B52" s="48">
        <v>210</v>
      </c>
      <c r="C52" s="48" t="s">
        <v>48</v>
      </c>
      <c r="D52" s="77">
        <v>7253500</v>
      </c>
      <c r="E52" s="41">
        <v>7253500</v>
      </c>
      <c r="F52" s="41"/>
      <c r="G52" s="41"/>
      <c r="H52" s="41"/>
    </row>
    <row r="53" spans="1:8" x14ac:dyDescent="0.25">
      <c r="A53" s="10" t="s">
        <v>65</v>
      </c>
      <c r="B53" s="26">
        <v>250</v>
      </c>
      <c r="C53" s="27" t="s">
        <v>66</v>
      </c>
      <c r="D53" s="37">
        <v>103100</v>
      </c>
      <c r="E53" s="34">
        <v>103100</v>
      </c>
      <c r="F53" s="34"/>
      <c r="G53" s="34"/>
      <c r="H53" s="34"/>
    </row>
    <row r="54" spans="1:8" ht="21" x14ac:dyDescent="0.25">
      <c r="A54" s="78" t="s">
        <v>51</v>
      </c>
      <c r="B54" s="79">
        <v>260</v>
      </c>
      <c r="C54" s="79" t="s">
        <v>18</v>
      </c>
      <c r="D54" s="80">
        <v>3697300</v>
      </c>
      <c r="E54" s="80">
        <v>3697300</v>
      </c>
      <c r="F54" s="81"/>
      <c r="G54" s="81"/>
      <c r="H54" s="81"/>
    </row>
    <row r="55" spans="1:8" x14ac:dyDescent="0.25">
      <c r="A55" s="6" t="s">
        <v>16</v>
      </c>
      <c r="B55" s="38"/>
      <c r="C55" s="38"/>
      <c r="D55" s="37"/>
      <c r="E55" s="32"/>
      <c r="F55" s="32"/>
      <c r="G55" s="32"/>
      <c r="H55" s="32"/>
    </row>
    <row r="56" spans="1:8" x14ac:dyDescent="0.25">
      <c r="A56" s="6" t="s">
        <v>74</v>
      </c>
      <c r="B56" s="38"/>
      <c r="C56" s="38"/>
      <c r="D56" s="37"/>
      <c r="E56" s="32"/>
      <c r="F56" s="32"/>
      <c r="G56" s="32"/>
      <c r="H56" s="32"/>
    </row>
    <row r="57" spans="1:8" ht="43.5" customHeight="1" x14ac:dyDescent="0.25">
      <c r="A57" s="97" t="s">
        <v>54</v>
      </c>
      <c r="B57" s="70"/>
      <c r="C57" s="70" t="s">
        <v>18</v>
      </c>
      <c r="D57" s="71">
        <f>D59+D60</f>
        <v>19090400.52</v>
      </c>
      <c r="E57" s="71">
        <f>E59+E60</f>
        <v>19090400.52</v>
      </c>
      <c r="F57" s="71"/>
      <c r="G57" s="72"/>
      <c r="H57" s="72"/>
    </row>
    <row r="58" spans="1:8" x14ac:dyDescent="0.25">
      <c r="A58" s="6" t="s">
        <v>13</v>
      </c>
      <c r="B58" s="26"/>
      <c r="C58" s="38"/>
      <c r="D58" s="34"/>
      <c r="E58" s="32"/>
      <c r="F58" s="32"/>
      <c r="G58" s="35"/>
      <c r="H58" s="35"/>
    </row>
    <row r="59" spans="1:8" x14ac:dyDescent="0.25">
      <c r="A59" s="15" t="s">
        <v>47</v>
      </c>
      <c r="B59" s="48">
        <v>210</v>
      </c>
      <c r="C59" s="48" t="s">
        <v>48</v>
      </c>
      <c r="D59" s="41">
        <v>18772700.52</v>
      </c>
      <c r="E59" s="41">
        <v>18772700.52</v>
      </c>
      <c r="F59" s="41"/>
      <c r="G59" s="49"/>
      <c r="H59" s="49"/>
    </row>
    <row r="60" spans="1:8" ht="18" customHeight="1" x14ac:dyDescent="0.25">
      <c r="A60" s="82" t="s">
        <v>51</v>
      </c>
      <c r="B60" s="79">
        <v>260</v>
      </c>
      <c r="C60" s="79" t="s">
        <v>50</v>
      </c>
      <c r="D60" s="83">
        <v>317700</v>
      </c>
      <c r="E60" s="83">
        <v>317700</v>
      </c>
      <c r="F60" s="83"/>
      <c r="G60" s="83"/>
      <c r="H60" s="83"/>
    </row>
    <row r="61" spans="1:8" x14ac:dyDescent="0.25">
      <c r="A61" s="10" t="s">
        <v>52</v>
      </c>
      <c r="B61" s="38">
        <v>500</v>
      </c>
      <c r="C61" s="38"/>
      <c r="D61" s="32">
        <v>0.52</v>
      </c>
      <c r="E61" s="32">
        <v>0.52</v>
      </c>
      <c r="F61" s="32"/>
      <c r="G61" s="32">
        <v>0</v>
      </c>
      <c r="H61" s="32"/>
    </row>
    <row r="62" spans="1:8" x14ac:dyDescent="0.25">
      <c r="A62" s="10" t="s">
        <v>53</v>
      </c>
      <c r="B62" s="38">
        <v>600</v>
      </c>
      <c r="C62" s="27"/>
      <c r="D62" s="34">
        <v>0</v>
      </c>
      <c r="E62" s="34">
        <v>0</v>
      </c>
      <c r="F62" s="34">
        <v>0</v>
      </c>
      <c r="G62" s="34">
        <v>0</v>
      </c>
      <c r="H62" s="34"/>
    </row>
    <row r="63" spans="1:8" x14ac:dyDescent="0.25">
      <c r="A63" s="10"/>
      <c r="B63" s="26"/>
      <c r="C63" s="27"/>
      <c r="D63" s="34"/>
      <c r="E63" s="34"/>
      <c r="F63" s="34"/>
      <c r="G63" s="34"/>
      <c r="H63" s="34"/>
    </row>
    <row r="64" spans="1:8" ht="44.25" customHeight="1" x14ac:dyDescent="0.25">
      <c r="A64" s="69" t="s">
        <v>55</v>
      </c>
      <c r="B64" s="70">
        <v>210</v>
      </c>
      <c r="C64" s="70"/>
      <c r="D64" s="72">
        <f>G64</f>
        <v>252000</v>
      </c>
      <c r="E64" s="72"/>
      <c r="F64" s="72"/>
      <c r="G64" s="72">
        <f>G66+G67+G68</f>
        <v>252000</v>
      </c>
      <c r="H64" s="72">
        <v>0</v>
      </c>
    </row>
    <row r="65" spans="1:8" x14ac:dyDescent="0.25">
      <c r="A65" s="8" t="s">
        <v>13</v>
      </c>
      <c r="B65" s="38"/>
      <c r="C65" s="38"/>
      <c r="D65" s="32"/>
      <c r="E65" s="32"/>
      <c r="F65" s="32"/>
      <c r="G65" s="32"/>
      <c r="H65" s="32"/>
    </row>
    <row r="66" spans="1:8" x14ac:dyDescent="0.25">
      <c r="A66" s="15" t="s">
        <v>56</v>
      </c>
      <c r="B66" s="48">
        <v>210</v>
      </c>
      <c r="C66" s="48"/>
      <c r="D66" s="41">
        <v>162750</v>
      </c>
      <c r="E66" s="41"/>
      <c r="F66" s="41"/>
      <c r="G66" s="41">
        <f>D66</f>
        <v>162750</v>
      </c>
      <c r="H66" s="41"/>
    </row>
    <row r="67" spans="1:8" x14ac:dyDescent="0.25">
      <c r="A67" s="78" t="s">
        <v>57</v>
      </c>
      <c r="B67" s="85">
        <v>260</v>
      </c>
      <c r="C67" s="85"/>
      <c r="D67" s="86">
        <v>87250</v>
      </c>
      <c r="E67" s="86"/>
      <c r="F67" s="86"/>
      <c r="G67" s="86">
        <f>D67</f>
        <v>87250</v>
      </c>
      <c r="H67" s="86"/>
    </row>
    <row r="68" spans="1:8" x14ac:dyDescent="0.25">
      <c r="A68" s="14" t="s">
        <v>49</v>
      </c>
      <c r="B68" s="40">
        <v>250</v>
      </c>
      <c r="C68" s="40"/>
      <c r="D68" s="41">
        <v>2000</v>
      </c>
      <c r="E68" s="41"/>
      <c r="F68" s="41"/>
      <c r="G68" s="41">
        <v>2000</v>
      </c>
      <c r="H68" s="41"/>
    </row>
    <row r="69" spans="1:8" x14ac:dyDescent="0.25">
      <c r="A69" s="10" t="s">
        <v>52</v>
      </c>
      <c r="B69" s="38">
        <v>500</v>
      </c>
      <c r="C69" s="38"/>
      <c r="D69" s="32">
        <v>33626.69</v>
      </c>
      <c r="E69" s="32"/>
      <c r="F69" s="32"/>
      <c r="G69" s="32">
        <v>33626.69</v>
      </c>
      <c r="H69" s="32"/>
    </row>
    <row r="70" spans="1:8" x14ac:dyDescent="0.25">
      <c r="A70" s="10" t="s">
        <v>53</v>
      </c>
      <c r="B70" s="38">
        <v>600</v>
      </c>
      <c r="C70" s="27"/>
      <c r="D70" s="34"/>
      <c r="E70" s="34"/>
      <c r="F70" s="34"/>
      <c r="G70" s="34"/>
      <c r="H70" s="34"/>
    </row>
    <row r="71" spans="1:8" x14ac:dyDescent="0.25">
      <c r="A71" s="10" t="s">
        <v>58</v>
      </c>
      <c r="B71" s="26"/>
      <c r="C71" s="26"/>
      <c r="D71" s="32"/>
      <c r="E71" s="32"/>
      <c r="F71" s="32"/>
      <c r="G71" s="32"/>
      <c r="H71" s="32"/>
    </row>
    <row r="72" spans="1:8" ht="42" customHeight="1" x14ac:dyDescent="0.25">
      <c r="A72" s="69" t="s">
        <v>63</v>
      </c>
      <c r="B72" s="73">
        <v>150</v>
      </c>
      <c r="C72" s="73" t="s">
        <v>60</v>
      </c>
      <c r="D72" s="84">
        <f>D79+D80</f>
        <v>2536600</v>
      </c>
      <c r="E72" s="84"/>
      <c r="F72" s="84">
        <f>F79+F80</f>
        <v>2536600</v>
      </c>
      <c r="G72" s="84">
        <v>0</v>
      </c>
      <c r="H72" s="84"/>
    </row>
    <row r="73" spans="1:8" x14ac:dyDescent="0.25">
      <c r="A73" s="10" t="s">
        <v>13</v>
      </c>
      <c r="B73" s="26"/>
      <c r="C73" s="26"/>
      <c r="D73" s="32"/>
      <c r="E73" s="32"/>
      <c r="F73" s="32"/>
      <c r="G73" s="32"/>
      <c r="H73" s="32"/>
    </row>
    <row r="74" spans="1:8" ht="18" x14ac:dyDescent="0.25">
      <c r="A74" s="15" t="s">
        <v>27</v>
      </c>
      <c r="B74" s="40">
        <v>260</v>
      </c>
      <c r="C74" s="40" t="s">
        <v>60</v>
      </c>
      <c r="D74" s="41"/>
      <c r="E74" s="41"/>
      <c r="F74" s="41"/>
      <c r="G74" s="41"/>
      <c r="H74" s="41"/>
    </row>
    <row r="75" spans="1:8" x14ac:dyDescent="0.25">
      <c r="A75" s="8" t="s">
        <v>13</v>
      </c>
      <c r="B75" s="26"/>
      <c r="C75" s="26"/>
      <c r="D75" s="32"/>
      <c r="E75" s="32"/>
      <c r="F75" s="32"/>
      <c r="G75" s="32"/>
      <c r="H75" s="32"/>
    </row>
    <row r="76" spans="1:8" ht="18" x14ac:dyDescent="0.25">
      <c r="A76" s="42" t="s">
        <v>29</v>
      </c>
      <c r="B76" s="61">
        <v>260</v>
      </c>
      <c r="C76" s="61" t="s">
        <v>30</v>
      </c>
      <c r="D76" s="68"/>
      <c r="E76" s="68"/>
      <c r="F76" s="68"/>
      <c r="G76" s="68"/>
      <c r="H76" s="68"/>
    </row>
    <row r="77" spans="1:8" ht="18" x14ac:dyDescent="0.25">
      <c r="A77" s="42" t="s">
        <v>31</v>
      </c>
      <c r="B77" s="43">
        <v>260</v>
      </c>
      <c r="C77" s="43" t="s">
        <v>62</v>
      </c>
      <c r="D77" s="44"/>
      <c r="E77" s="44"/>
      <c r="F77" s="44"/>
      <c r="G77" s="44"/>
      <c r="H77" s="44"/>
    </row>
    <row r="78" spans="1:8" x14ac:dyDescent="0.25">
      <c r="A78" s="42" t="s">
        <v>72</v>
      </c>
      <c r="B78" s="61">
        <v>260</v>
      </c>
      <c r="C78" s="61" t="s">
        <v>34</v>
      </c>
      <c r="D78" s="68"/>
      <c r="E78" s="68"/>
      <c r="F78" s="68"/>
      <c r="G78" s="68"/>
      <c r="H78" s="68"/>
    </row>
    <row r="79" spans="1:8" ht="27" x14ac:dyDescent="0.25">
      <c r="A79" s="9" t="s">
        <v>71</v>
      </c>
      <c r="B79" s="96">
        <v>260</v>
      </c>
      <c r="C79" s="96"/>
      <c r="D79" s="68"/>
      <c r="E79" s="68"/>
      <c r="F79" s="68"/>
      <c r="G79" s="68"/>
      <c r="H79" s="68"/>
    </row>
    <row r="80" spans="1:8" ht="18" x14ac:dyDescent="0.25">
      <c r="A80" s="15" t="s">
        <v>35</v>
      </c>
      <c r="B80" s="40">
        <v>220</v>
      </c>
      <c r="C80" s="40" t="s">
        <v>37</v>
      </c>
      <c r="D80" s="41">
        <v>2536600</v>
      </c>
      <c r="E80" s="41"/>
      <c r="F80" s="41">
        <v>2536600</v>
      </c>
      <c r="G80" s="41"/>
      <c r="H80" s="41"/>
    </row>
    <row r="81" spans="1:9" x14ac:dyDescent="0.25">
      <c r="A81" s="10" t="s">
        <v>52</v>
      </c>
      <c r="B81" s="38">
        <v>500</v>
      </c>
      <c r="C81" s="38"/>
      <c r="D81" s="32"/>
      <c r="E81" s="32"/>
      <c r="F81" s="32"/>
      <c r="G81" s="32"/>
      <c r="H81" s="32"/>
    </row>
    <row r="82" spans="1:9" x14ac:dyDescent="0.25">
      <c r="A82" s="10" t="s">
        <v>53</v>
      </c>
      <c r="B82" s="38">
        <v>600</v>
      </c>
      <c r="C82" s="27"/>
      <c r="D82" s="34"/>
      <c r="E82" s="34"/>
      <c r="F82" s="34"/>
      <c r="G82" s="34"/>
      <c r="H82" s="34"/>
    </row>
    <row r="83" spans="1:9" x14ac:dyDescent="0.25">
      <c r="A83" s="56" t="s">
        <v>38</v>
      </c>
      <c r="B83" s="57">
        <v>260</v>
      </c>
      <c r="C83" s="57"/>
      <c r="D83" s="58">
        <f>D84</f>
        <v>7630967.6100000003</v>
      </c>
      <c r="E83" s="58"/>
      <c r="F83" s="58"/>
      <c r="G83" s="58">
        <f>G84</f>
        <v>7630967.6100000003</v>
      </c>
      <c r="H83" s="58"/>
    </row>
    <row r="84" spans="1:9" x14ac:dyDescent="0.25">
      <c r="A84" s="8" t="s">
        <v>39</v>
      </c>
      <c r="B84" s="28">
        <v>260</v>
      </c>
      <c r="C84" s="29"/>
      <c r="D84" s="36">
        <v>7630967.6100000003</v>
      </c>
      <c r="E84" s="36"/>
      <c r="F84" s="36"/>
      <c r="G84" s="36">
        <f>D84</f>
        <v>7630967.6100000003</v>
      </c>
      <c r="H84" s="36"/>
    </row>
    <row r="85" spans="1:9" x14ac:dyDescent="0.25">
      <c r="A85" s="10" t="s">
        <v>52</v>
      </c>
      <c r="B85" s="38">
        <v>500</v>
      </c>
      <c r="C85" s="38"/>
      <c r="D85" s="32">
        <v>630967.61</v>
      </c>
      <c r="E85" s="32">
        <v>0</v>
      </c>
      <c r="F85" s="32">
        <v>0</v>
      </c>
      <c r="G85" s="32">
        <v>630967.61</v>
      </c>
      <c r="H85" s="36"/>
    </row>
    <row r="86" spans="1:9" x14ac:dyDescent="0.25">
      <c r="A86" s="10" t="s">
        <v>53</v>
      </c>
      <c r="B86" s="38">
        <v>600</v>
      </c>
      <c r="C86" s="27"/>
      <c r="D86" s="34">
        <v>0</v>
      </c>
      <c r="E86" s="34">
        <v>0</v>
      </c>
      <c r="F86" s="34">
        <v>0</v>
      </c>
      <c r="G86" s="34">
        <v>0</v>
      </c>
      <c r="H86" s="36"/>
    </row>
    <row r="87" spans="1:9" x14ac:dyDescent="0.25">
      <c r="A87" s="47" t="s">
        <v>59</v>
      </c>
      <c r="B87" s="45"/>
      <c r="C87" s="45"/>
      <c r="D87" s="46">
        <v>0</v>
      </c>
      <c r="E87" s="46">
        <v>0</v>
      </c>
      <c r="F87" s="46">
        <v>0</v>
      </c>
      <c r="G87" s="46">
        <v>0</v>
      </c>
      <c r="H87" s="46"/>
    </row>
    <row r="88" spans="1:9" x14ac:dyDescent="0.25">
      <c r="A88" s="12"/>
      <c r="B88" s="28"/>
      <c r="C88" s="29"/>
      <c r="D88" s="36"/>
      <c r="E88" s="36"/>
      <c r="F88" s="36"/>
      <c r="G88" s="36"/>
      <c r="H88" s="36"/>
    </row>
    <row r="89" spans="1:9" x14ac:dyDescent="0.25">
      <c r="A89" s="87" t="s">
        <v>64</v>
      </c>
      <c r="B89" s="88">
        <v>500</v>
      </c>
      <c r="C89" s="89"/>
      <c r="D89" s="90">
        <v>0</v>
      </c>
      <c r="E89" s="90"/>
      <c r="F89" s="90"/>
      <c r="G89" s="90">
        <v>0</v>
      </c>
      <c r="H89" s="90"/>
    </row>
    <row r="90" spans="1:9" x14ac:dyDescent="0.25">
      <c r="A90" s="99" t="s">
        <v>75</v>
      </c>
      <c r="B90" s="99">
        <v>260</v>
      </c>
      <c r="C90" s="99"/>
      <c r="D90" s="100">
        <f>D54+D60+D67+D79+D83</f>
        <v>11733217.609999999</v>
      </c>
      <c r="E90" s="100">
        <f>E54+E60</f>
        <v>4015000</v>
      </c>
      <c r="F90" s="100">
        <f>F79</f>
        <v>0</v>
      </c>
      <c r="G90" s="100">
        <f>G83+G67</f>
        <v>7718217.6100000003</v>
      </c>
      <c r="H90" s="101"/>
      <c r="I90" s="66"/>
    </row>
    <row r="93" spans="1:9" x14ac:dyDescent="0.25">
      <c r="D93" s="66"/>
    </row>
  </sheetData>
  <mergeCells count="10">
    <mergeCell ref="F6:F7"/>
    <mergeCell ref="A4:A7"/>
    <mergeCell ref="A1:H2"/>
    <mergeCell ref="D4:H4"/>
    <mergeCell ref="E5:H5"/>
    <mergeCell ref="G6:H6"/>
    <mergeCell ref="B4:B7"/>
    <mergeCell ref="C4:C7"/>
    <mergeCell ref="D5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ySplit="7" topLeftCell="A50" activePane="bottomLeft" state="frozenSplit"/>
      <selection pane="bottomLeft" activeCell="A3" sqref="A3"/>
    </sheetView>
  </sheetViews>
  <sheetFormatPr defaultRowHeight="15" x14ac:dyDescent="0.25"/>
  <cols>
    <col min="1" max="1" width="61.140625" customWidth="1"/>
    <col min="2" max="2" width="6.5703125" customWidth="1"/>
    <col min="3" max="3" width="10.42578125" customWidth="1"/>
    <col min="4" max="4" width="11.42578125" customWidth="1"/>
    <col min="5" max="5" width="11.28515625" customWidth="1"/>
    <col min="6" max="6" width="10.42578125" customWidth="1"/>
    <col min="7" max="7" width="11" bestFit="1" customWidth="1"/>
    <col min="8" max="8" width="8.42578125" customWidth="1"/>
    <col min="9" max="10" width="12.85546875" bestFit="1" customWidth="1"/>
    <col min="11" max="11" width="12.42578125" bestFit="1" customWidth="1"/>
    <col min="12" max="12" width="11.42578125" bestFit="1" customWidth="1"/>
  </cols>
  <sheetData>
    <row r="1" spans="1:12" x14ac:dyDescent="0.25">
      <c r="A1" s="105" t="s">
        <v>68</v>
      </c>
      <c r="B1" s="105"/>
      <c r="C1" s="105"/>
      <c r="D1" s="105"/>
      <c r="E1" s="105"/>
      <c r="F1" s="105"/>
      <c r="G1" s="105"/>
      <c r="H1" s="105"/>
    </row>
    <row r="2" spans="1:12" x14ac:dyDescent="0.25">
      <c r="A2" s="105"/>
      <c r="B2" s="105"/>
      <c r="C2" s="105"/>
      <c r="D2" s="105"/>
      <c r="E2" s="105"/>
      <c r="F2" s="105"/>
      <c r="G2" s="105"/>
      <c r="H2" s="105"/>
    </row>
    <row r="3" spans="1:12" x14ac:dyDescent="0.25">
      <c r="A3" s="1"/>
      <c r="B3" s="1"/>
      <c r="C3" s="1"/>
      <c r="D3" s="1"/>
      <c r="E3" s="1"/>
      <c r="F3" s="1"/>
      <c r="G3" s="1"/>
      <c r="H3" s="1" t="s">
        <v>0</v>
      </c>
    </row>
    <row r="4" spans="1:12" x14ac:dyDescent="0.25">
      <c r="A4" s="102" t="s">
        <v>1</v>
      </c>
      <c r="B4" s="102" t="s">
        <v>2</v>
      </c>
      <c r="C4" s="102" t="s">
        <v>3</v>
      </c>
      <c r="D4" s="106" t="s">
        <v>4</v>
      </c>
      <c r="E4" s="106"/>
      <c r="F4" s="106"/>
      <c r="G4" s="106"/>
      <c r="H4" s="106"/>
    </row>
    <row r="5" spans="1:12" x14ac:dyDescent="0.25">
      <c r="A5" s="104"/>
      <c r="B5" s="104"/>
      <c r="C5" s="104"/>
      <c r="D5" s="102" t="s">
        <v>5</v>
      </c>
      <c r="E5" s="106" t="s">
        <v>6</v>
      </c>
      <c r="F5" s="106"/>
      <c r="G5" s="106"/>
      <c r="H5" s="106"/>
    </row>
    <row r="6" spans="1:12" x14ac:dyDescent="0.25">
      <c r="A6" s="104"/>
      <c r="B6" s="104"/>
      <c r="C6" s="104"/>
      <c r="D6" s="104"/>
      <c r="E6" s="102" t="s">
        <v>7</v>
      </c>
      <c r="F6" s="102" t="s">
        <v>8</v>
      </c>
      <c r="G6" s="107" t="s">
        <v>9</v>
      </c>
      <c r="H6" s="108"/>
    </row>
    <row r="7" spans="1:12" ht="28.15" customHeight="1" x14ac:dyDescent="0.25">
      <c r="A7" s="103"/>
      <c r="B7" s="103"/>
      <c r="C7" s="103"/>
      <c r="D7" s="103"/>
      <c r="E7" s="103"/>
      <c r="F7" s="103"/>
      <c r="G7" s="91" t="s">
        <v>10</v>
      </c>
      <c r="H7" s="91" t="s">
        <v>11</v>
      </c>
      <c r="I7" s="66"/>
      <c r="J7" s="39"/>
      <c r="K7" s="66"/>
      <c r="L7" s="66">
        <f>I7+J7-K7</f>
        <v>0</v>
      </c>
    </row>
    <row r="8" spans="1:12" x14ac:dyDescent="0.25">
      <c r="A8" s="4">
        <v>1</v>
      </c>
      <c r="B8" s="3">
        <v>2</v>
      </c>
      <c r="C8" s="4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12" x14ac:dyDescent="0.25">
      <c r="A9" s="50" t="s">
        <v>12</v>
      </c>
      <c r="B9" s="51"/>
      <c r="C9" s="51"/>
      <c r="D9" s="52">
        <f>D14+D27+D39</f>
        <v>39594590</v>
      </c>
      <c r="E9" s="53">
        <f>E14</f>
        <v>32099590</v>
      </c>
      <c r="F9" s="53">
        <f>F27</f>
        <v>0</v>
      </c>
      <c r="G9" s="54">
        <f>G19+G39</f>
        <v>7495000</v>
      </c>
      <c r="H9" s="54">
        <v>0</v>
      </c>
      <c r="I9" s="39">
        <f>E9+F9+G9</f>
        <v>39594590</v>
      </c>
    </row>
    <row r="10" spans="1:12" x14ac:dyDescent="0.25">
      <c r="A10" s="6" t="s">
        <v>13</v>
      </c>
      <c r="B10" s="16"/>
      <c r="C10" s="16"/>
      <c r="D10" s="17">
        <v>0</v>
      </c>
      <c r="E10" s="18"/>
      <c r="F10" s="18"/>
      <c r="G10" s="18"/>
      <c r="H10" s="18"/>
      <c r="I10" s="39"/>
    </row>
    <row r="11" spans="1:12" x14ac:dyDescent="0.25">
      <c r="A11" s="14" t="s">
        <v>14</v>
      </c>
      <c r="B11" s="19">
        <v>100</v>
      </c>
      <c r="C11" s="19"/>
      <c r="D11" s="20">
        <v>0</v>
      </c>
      <c r="E11" s="21"/>
      <c r="F11" s="21"/>
      <c r="G11" s="21"/>
      <c r="H11" s="21"/>
    </row>
    <row r="12" spans="1:12" x14ac:dyDescent="0.25">
      <c r="A12" s="6"/>
      <c r="B12" s="16"/>
      <c r="C12" s="16"/>
      <c r="D12" s="17">
        <v>0</v>
      </c>
      <c r="E12" s="18"/>
      <c r="F12" s="18"/>
      <c r="G12" s="18"/>
      <c r="H12" s="18"/>
    </row>
    <row r="13" spans="1:12" x14ac:dyDescent="0.25">
      <c r="A13" s="6"/>
      <c r="B13" s="16"/>
      <c r="C13" s="16"/>
      <c r="D13" s="17">
        <v>0</v>
      </c>
      <c r="E13" s="18"/>
      <c r="F13" s="18"/>
      <c r="G13" s="18"/>
      <c r="H13" s="18"/>
    </row>
    <row r="14" spans="1:12" x14ac:dyDescent="0.25">
      <c r="A14" s="14" t="s">
        <v>15</v>
      </c>
      <c r="B14" s="19">
        <v>120</v>
      </c>
      <c r="C14" s="19"/>
      <c r="D14" s="22">
        <f>E14+G14</f>
        <v>32349590</v>
      </c>
      <c r="E14" s="22">
        <f>E16+E18+E19</f>
        <v>32099590</v>
      </c>
      <c r="F14" s="22">
        <v>0</v>
      </c>
      <c r="G14" s="22">
        <f>G16+G18+G19</f>
        <v>250000</v>
      </c>
      <c r="H14" s="19">
        <v>0</v>
      </c>
      <c r="I14" s="39">
        <f>E14+F14+G14</f>
        <v>32349590</v>
      </c>
    </row>
    <row r="15" spans="1:12" x14ac:dyDescent="0.25">
      <c r="A15" s="7" t="s">
        <v>16</v>
      </c>
      <c r="B15" s="16"/>
      <c r="C15" s="16"/>
      <c r="D15" s="23">
        <v>0</v>
      </c>
      <c r="E15" s="24"/>
      <c r="F15" s="18"/>
      <c r="G15" s="18"/>
      <c r="H15" s="18"/>
    </row>
    <row r="16" spans="1:12" ht="36" x14ac:dyDescent="0.25">
      <c r="A16" s="8" t="s">
        <v>17</v>
      </c>
      <c r="B16" s="16">
        <v>121</v>
      </c>
      <c r="C16" s="16" t="s">
        <v>18</v>
      </c>
      <c r="D16" s="23">
        <v>12904690</v>
      </c>
      <c r="E16" s="30">
        <v>12904690</v>
      </c>
      <c r="F16" s="16">
        <v>0</v>
      </c>
      <c r="G16" s="16">
        <v>0</v>
      </c>
      <c r="H16" s="16">
        <v>0</v>
      </c>
    </row>
    <row r="17" spans="1:8" x14ac:dyDescent="0.25">
      <c r="A17" s="6"/>
      <c r="B17" s="16"/>
      <c r="C17" s="16"/>
      <c r="D17" s="23">
        <v>0</v>
      </c>
      <c r="E17" s="31"/>
      <c r="F17" s="18"/>
      <c r="G17" s="18"/>
      <c r="H17" s="18"/>
    </row>
    <row r="18" spans="1:8" ht="36" x14ac:dyDescent="0.25">
      <c r="A18" s="42" t="s">
        <v>19</v>
      </c>
      <c r="B18" s="61">
        <v>122</v>
      </c>
      <c r="C18" s="61" t="s">
        <v>18</v>
      </c>
      <c r="D18" s="62">
        <v>19194900</v>
      </c>
      <c r="E18" s="63">
        <v>19194900</v>
      </c>
      <c r="F18" s="61">
        <v>0</v>
      </c>
      <c r="G18" s="61">
        <v>0</v>
      </c>
      <c r="H18" s="61">
        <v>0</v>
      </c>
    </row>
    <row r="19" spans="1:8" ht="27" x14ac:dyDescent="0.25">
      <c r="A19" s="59" t="s">
        <v>20</v>
      </c>
      <c r="B19" s="61">
        <v>123</v>
      </c>
      <c r="C19" s="61">
        <v>0</v>
      </c>
      <c r="D19" s="64">
        <v>250000</v>
      </c>
      <c r="E19" s="44">
        <v>0</v>
      </c>
      <c r="F19" s="65">
        <v>0</v>
      </c>
      <c r="G19" s="65">
        <v>250000</v>
      </c>
      <c r="H19" s="65">
        <v>0</v>
      </c>
    </row>
    <row r="20" spans="1:8" x14ac:dyDescent="0.25">
      <c r="A20" s="9" t="s">
        <v>13</v>
      </c>
      <c r="B20" s="16"/>
      <c r="C20" s="16"/>
      <c r="D20" s="17">
        <v>0</v>
      </c>
      <c r="E20" s="32"/>
      <c r="F20" s="18"/>
      <c r="G20" s="18"/>
      <c r="H20" s="18"/>
    </row>
    <row r="21" spans="1:8" ht="18" x14ac:dyDescent="0.25">
      <c r="A21" s="8" t="s">
        <v>21</v>
      </c>
      <c r="B21" s="16"/>
      <c r="C21" s="16"/>
      <c r="D21" s="17">
        <v>250000</v>
      </c>
      <c r="E21" s="18"/>
      <c r="F21" s="18"/>
      <c r="G21" s="18">
        <v>250000</v>
      </c>
      <c r="H21" s="18"/>
    </row>
    <row r="22" spans="1:8" x14ac:dyDescent="0.25">
      <c r="A22" s="8" t="s">
        <v>22</v>
      </c>
      <c r="B22" s="16"/>
      <c r="C22" s="16"/>
      <c r="D22" s="17">
        <v>0</v>
      </c>
      <c r="E22" s="18"/>
      <c r="F22" s="18"/>
      <c r="G22" s="18"/>
      <c r="H22" s="18"/>
    </row>
    <row r="23" spans="1:8" x14ac:dyDescent="0.25">
      <c r="A23" s="6" t="s">
        <v>23</v>
      </c>
      <c r="B23" s="16"/>
      <c r="C23" s="16"/>
      <c r="D23" s="17">
        <v>0</v>
      </c>
      <c r="E23" s="18"/>
      <c r="F23" s="18"/>
      <c r="G23" s="18"/>
      <c r="H23" s="18"/>
    </row>
    <row r="24" spans="1:8" x14ac:dyDescent="0.25">
      <c r="A24" s="6" t="s">
        <v>24</v>
      </c>
      <c r="B24" s="16"/>
      <c r="C24" s="16"/>
      <c r="D24" s="17">
        <v>0</v>
      </c>
      <c r="E24" s="18"/>
      <c r="F24" s="18"/>
      <c r="G24" s="18"/>
      <c r="H24" s="18"/>
    </row>
    <row r="25" spans="1:8" x14ac:dyDescent="0.25">
      <c r="A25" s="14" t="s">
        <v>25</v>
      </c>
      <c r="B25" s="19">
        <v>130</v>
      </c>
      <c r="C25" s="19"/>
      <c r="D25" s="20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5">
      <c r="A26" s="6"/>
      <c r="B26" s="16"/>
      <c r="C26" s="16"/>
      <c r="D26" s="17">
        <v>0</v>
      </c>
      <c r="E26" s="18"/>
      <c r="F26" s="18"/>
      <c r="G26" s="18"/>
      <c r="H26" s="18"/>
    </row>
    <row r="27" spans="1:8" x14ac:dyDescent="0.25">
      <c r="A27" s="14" t="s">
        <v>26</v>
      </c>
      <c r="B27" s="19">
        <v>150</v>
      </c>
      <c r="C27" s="19"/>
      <c r="D27" s="20">
        <f>D29+D35</f>
        <v>0</v>
      </c>
      <c r="E27" s="20">
        <f t="shared" ref="E27:F27" si="0">E29+E35</f>
        <v>0</v>
      </c>
      <c r="F27" s="20">
        <f t="shared" si="0"/>
        <v>0</v>
      </c>
      <c r="G27" s="21">
        <v>0</v>
      </c>
      <c r="H27" s="21">
        <v>0</v>
      </c>
    </row>
    <row r="28" spans="1:8" x14ac:dyDescent="0.25">
      <c r="A28" s="6" t="s">
        <v>16</v>
      </c>
      <c r="B28" s="16"/>
      <c r="C28" s="16"/>
      <c r="D28" s="17">
        <v>0</v>
      </c>
      <c r="E28" s="18"/>
      <c r="F28" s="18"/>
      <c r="G28" s="18"/>
      <c r="H28" s="18"/>
    </row>
    <row r="29" spans="1:8" ht="18" x14ac:dyDescent="0.25">
      <c r="A29" s="9" t="s">
        <v>27</v>
      </c>
      <c r="B29" s="91"/>
      <c r="C29" s="91"/>
      <c r="D29" s="76"/>
      <c r="E29" s="76"/>
      <c r="F29" s="76"/>
      <c r="G29" s="76"/>
      <c r="H29" s="76"/>
    </row>
    <row r="30" spans="1:8" x14ac:dyDescent="0.25">
      <c r="A30" s="9" t="s">
        <v>28</v>
      </c>
      <c r="B30" s="91"/>
      <c r="C30" s="91"/>
      <c r="D30" s="76"/>
      <c r="E30" s="25"/>
      <c r="F30" s="25"/>
      <c r="G30" s="25"/>
      <c r="H30" s="25"/>
    </row>
    <row r="31" spans="1:8" ht="18" x14ac:dyDescent="0.25">
      <c r="A31" s="9" t="s">
        <v>29</v>
      </c>
      <c r="B31" s="91"/>
      <c r="C31" s="91" t="s">
        <v>30</v>
      </c>
      <c r="D31" s="76"/>
      <c r="E31" s="25"/>
      <c r="F31" s="25"/>
      <c r="G31" s="25"/>
      <c r="H31" s="25"/>
    </row>
    <row r="32" spans="1:8" ht="18" x14ac:dyDescent="0.25">
      <c r="A32" s="9" t="s">
        <v>31</v>
      </c>
      <c r="B32" s="91"/>
      <c r="C32" s="91" t="s">
        <v>32</v>
      </c>
      <c r="D32" s="76"/>
      <c r="E32" s="25"/>
      <c r="F32" s="25"/>
      <c r="G32" s="25"/>
      <c r="H32" s="25"/>
    </row>
    <row r="33" spans="1:8" x14ac:dyDescent="0.25">
      <c r="A33" s="9" t="s">
        <v>33</v>
      </c>
      <c r="B33" s="91"/>
      <c r="C33" s="91" t="s">
        <v>34</v>
      </c>
      <c r="D33" s="76"/>
      <c r="E33" s="25"/>
      <c r="F33" s="25"/>
      <c r="G33" s="25"/>
      <c r="H33" s="25"/>
    </row>
    <row r="34" spans="1:8" ht="31.5" customHeight="1" x14ac:dyDescent="0.25">
      <c r="A34" s="9" t="s">
        <v>61</v>
      </c>
      <c r="B34" s="91"/>
      <c r="C34" s="91" t="s">
        <v>62</v>
      </c>
      <c r="D34" s="76"/>
      <c r="E34" s="25"/>
      <c r="F34" s="25"/>
      <c r="G34" s="25"/>
      <c r="H34" s="25"/>
    </row>
    <row r="35" spans="1:8" ht="18" x14ac:dyDescent="0.25">
      <c r="A35" s="9" t="s">
        <v>35</v>
      </c>
      <c r="B35" s="91"/>
      <c r="C35" s="91"/>
      <c r="D35" s="76"/>
      <c r="E35" s="25"/>
      <c r="F35" s="25"/>
      <c r="G35" s="25"/>
      <c r="H35" s="25"/>
    </row>
    <row r="36" spans="1:8" x14ac:dyDescent="0.25">
      <c r="A36" s="9" t="s">
        <v>13</v>
      </c>
      <c r="B36" s="91"/>
      <c r="C36" s="91"/>
      <c r="D36" s="76"/>
      <c r="E36" s="25"/>
      <c r="F36" s="25"/>
      <c r="G36" s="25"/>
      <c r="H36" s="25"/>
    </row>
    <row r="37" spans="1:8" ht="36" x14ac:dyDescent="0.25">
      <c r="A37" s="8" t="s">
        <v>36</v>
      </c>
      <c r="B37" s="16"/>
      <c r="C37" s="16" t="s">
        <v>37</v>
      </c>
      <c r="D37" s="17"/>
      <c r="E37" s="18"/>
      <c r="F37" s="18"/>
      <c r="G37" s="18"/>
      <c r="H37" s="18"/>
    </row>
    <row r="38" spans="1:8" x14ac:dyDescent="0.25">
      <c r="A38" s="8"/>
      <c r="B38" s="16"/>
      <c r="C38" s="16"/>
      <c r="D38" s="17">
        <v>0</v>
      </c>
      <c r="E38" s="18"/>
      <c r="F38" s="18"/>
      <c r="G38" s="18"/>
      <c r="H38" s="18"/>
    </row>
    <row r="39" spans="1:8" x14ac:dyDescent="0.25">
      <c r="A39" s="15" t="s">
        <v>38</v>
      </c>
      <c r="B39" s="19">
        <v>160</v>
      </c>
      <c r="C39" s="19"/>
      <c r="D39" s="20">
        <f>D40</f>
        <v>7245000</v>
      </c>
      <c r="E39" s="21"/>
      <c r="F39" s="21"/>
      <c r="G39" s="21">
        <f>G40</f>
        <v>7245000</v>
      </c>
      <c r="H39" s="21"/>
    </row>
    <row r="40" spans="1:8" x14ac:dyDescent="0.25">
      <c r="A40" s="8" t="s">
        <v>39</v>
      </c>
      <c r="B40" s="16"/>
      <c r="C40" s="16"/>
      <c r="D40" s="17">
        <v>7245000</v>
      </c>
      <c r="E40" s="18"/>
      <c r="F40" s="18"/>
      <c r="G40" s="18">
        <v>7245000</v>
      </c>
      <c r="H40" s="18"/>
    </row>
    <row r="41" spans="1:8" ht="18" x14ac:dyDescent="0.25">
      <c r="A41" s="6" t="s">
        <v>40</v>
      </c>
      <c r="B41" s="16"/>
      <c r="C41" s="16"/>
      <c r="D41" s="17">
        <v>0</v>
      </c>
      <c r="E41" s="18"/>
      <c r="F41" s="18"/>
      <c r="G41" s="18"/>
      <c r="H41" s="18"/>
    </row>
    <row r="42" spans="1:8" x14ac:dyDescent="0.25">
      <c r="A42" s="6" t="s">
        <v>41</v>
      </c>
      <c r="B42" s="16"/>
      <c r="C42" s="16"/>
      <c r="D42" s="17">
        <v>0</v>
      </c>
      <c r="E42" s="18"/>
      <c r="F42" s="18"/>
      <c r="G42" s="18"/>
      <c r="H42" s="18"/>
    </row>
    <row r="43" spans="1:8" ht="18" x14ac:dyDescent="0.25">
      <c r="A43" s="6" t="s">
        <v>42</v>
      </c>
      <c r="B43" s="16"/>
      <c r="C43" s="16"/>
      <c r="D43" s="17">
        <v>0</v>
      </c>
      <c r="E43" s="18"/>
      <c r="F43" s="18"/>
      <c r="G43" s="18"/>
      <c r="H43" s="18"/>
    </row>
    <row r="44" spans="1:8" x14ac:dyDescent="0.25">
      <c r="A44" s="11"/>
      <c r="B44" s="16"/>
      <c r="C44" s="16"/>
      <c r="D44" s="17">
        <v>0</v>
      </c>
      <c r="E44" s="18"/>
      <c r="F44" s="18"/>
      <c r="G44" s="18"/>
      <c r="H44" s="18"/>
    </row>
    <row r="45" spans="1:8" x14ac:dyDescent="0.25">
      <c r="A45" s="14" t="s">
        <v>43</v>
      </c>
      <c r="B45" s="19">
        <v>600</v>
      </c>
      <c r="C45" s="19"/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 x14ac:dyDescent="0.25">
      <c r="A46" s="50" t="s">
        <v>44</v>
      </c>
      <c r="B46" s="51">
        <v>200</v>
      </c>
      <c r="C46" s="55"/>
      <c r="D46" s="52">
        <f>E46+F46+G46</f>
        <v>39594590</v>
      </c>
      <c r="E46" s="52">
        <f>E48+E55+E62+E72+E77+E80+E84</f>
        <v>32099590</v>
      </c>
      <c r="F46" s="52">
        <f>F48+F55+F62+F72+F77+F80+F84</f>
        <v>0</v>
      </c>
      <c r="G46" s="52">
        <f>G48+G55+G62+G72+G77+G80+G84</f>
        <v>7495000</v>
      </c>
      <c r="H46" s="52"/>
    </row>
    <row r="47" spans="1:8" x14ac:dyDescent="0.25">
      <c r="A47" s="6" t="s">
        <v>13</v>
      </c>
      <c r="B47" s="16"/>
      <c r="C47" s="91"/>
      <c r="D47" s="25"/>
      <c r="E47" s="25"/>
      <c r="F47" s="25"/>
      <c r="G47" s="25"/>
      <c r="H47" s="25"/>
    </row>
    <row r="48" spans="1:8" s="75" customFormat="1" ht="52.5" x14ac:dyDescent="0.2">
      <c r="A48" s="69" t="s">
        <v>45</v>
      </c>
      <c r="B48" s="73"/>
      <c r="C48" s="73" t="s">
        <v>18</v>
      </c>
      <c r="D48" s="74">
        <f>D49</f>
        <v>12904690</v>
      </c>
      <c r="E48" s="74">
        <f>E52+E51+E53</f>
        <v>12904690</v>
      </c>
      <c r="F48" s="72"/>
      <c r="G48" s="72"/>
      <c r="H48" s="72"/>
    </row>
    <row r="49" spans="1:8" x14ac:dyDescent="0.25">
      <c r="A49" s="6" t="s">
        <v>46</v>
      </c>
      <c r="B49" s="16"/>
      <c r="C49" s="91"/>
      <c r="D49" s="60">
        <v>12904690</v>
      </c>
      <c r="E49" s="33">
        <f>D49</f>
        <v>12904690</v>
      </c>
      <c r="F49" s="33"/>
      <c r="G49" s="33"/>
      <c r="H49" s="33"/>
    </row>
    <row r="50" spans="1:8" x14ac:dyDescent="0.25">
      <c r="A50" s="6" t="s">
        <v>13</v>
      </c>
      <c r="B50" s="26"/>
      <c r="C50" s="27"/>
      <c r="D50" s="37">
        <v>0</v>
      </c>
      <c r="E50" s="34"/>
      <c r="F50" s="34"/>
      <c r="G50" s="34"/>
      <c r="H50" s="34"/>
    </row>
    <row r="51" spans="1:8" x14ac:dyDescent="0.25">
      <c r="A51" s="15" t="s">
        <v>47</v>
      </c>
      <c r="B51" s="48">
        <v>210</v>
      </c>
      <c r="C51" s="48" t="s">
        <v>48</v>
      </c>
      <c r="D51" s="77">
        <v>7507390</v>
      </c>
      <c r="E51" s="41">
        <v>7507390</v>
      </c>
      <c r="F51" s="41"/>
      <c r="G51" s="41"/>
      <c r="H51" s="41"/>
    </row>
    <row r="52" spans="1:8" x14ac:dyDescent="0.25">
      <c r="A52" s="10" t="s">
        <v>65</v>
      </c>
      <c r="B52" s="26">
        <v>250</v>
      </c>
      <c r="C52" s="27" t="s">
        <v>66</v>
      </c>
      <c r="D52" s="37">
        <v>145400</v>
      </c>
      <c r="E52" s="34">
        <v>145400</v>
      </c>
      <c r="F52" s="34"/>
      <c r="G52" s="34"/>
      <c r="H52" s="34"/>
    </row>
    <row r="53" spans="1:8" x14ac:dyDescent="0.25">
      <c r="A53" s="78" t="s">
        <v>51</v>
      </c>
      <c r="B53" s="79">
        <v>260</v>
      </c>
      <c r="C53" s="79" t="s">
        <v>18</v>
      </c>
      <c r="D53" s="80">
        <v>5251900</v>
      </c>
      <c r="E53" s="80">
        <v>5251900</v>
      </c>
      <c r="F53" s="81"/>
      <c r="G53" s="81"/>
      <c r="H53" s="81"/>
    </row>
    <row r="54" spans="1:8" x14ac:dyDescent="0.25">
      <c r="A54" s="6" t="s">
        <v>16</v>
      </c>
      <c r="B54" s="38"/>
      <c r="C54" s="38"/>
      <c r="D54" s="37"/>
      <c r="E54" s="32"/>
      <c r="F54" s="32"/>
      <c r="G54" s="32"/>
      <c r="H54" s="32"/>
    </row>
    <row r="55" spans="1:8" ht="43.5" customHeight="1" x14ac:dyDescent="0.25">
      <c r="A55" s="69" t="s">
        <v>54</v>
      </c>
      <c r="B55" s="70"/>
      <c r="C55" s="70" t="s">
        <v>18</v>
      </c>
      <c r="D55" s="71">
        <f>D57+D58</f>
        <v>19194900</v>
      </c>
      <c r="E55" s="71">
        <f>E57+E58</f>
        <v>19194900</v>
      </c>
      <c r="F55" s="71"/>
      <c r="G55" s="72"/>
      <c r="H55" s="72"/>
    </row>
    <row r="56" spans="1:8" x14ac:dyDescent="0.25">
      <c r="A56" s="6" t="s">
        <v>13</v>
      </c>
      <c r="B56" s="26"/>
      <c r="C56" s="38"/>
      <c r="D56" s="34"/>
      <c r="E56" s="32"/>
      <c r="F56" s="32"/>
      <c r="G56" s="35"/>
      <c r="H56" s="35"/>
    </row>
    <row r="57" spans="1:8" x14ac:dyDescent="0.25">
      <c r="A57" s="15" t="s">
        <v>47</v>
      </c>
      <c r="B57" s="48">
        <v>210</v>
      </c>
      <c r="C57" s="48" t="s">
        <v>48</v>
      </c>
      <c r="D57" s="41">
        <v>18851900</v>
      </c>
      <c r="E57" s="41">
        <v>18851900</v>
      </c>
      <c r="F57" s="41"/>
      <c r="G57" s="49"/>
      <c r="H57" s="49"/>
    </row>
    <row r="58" spans="1:8" x14ac:dyDescent="0.25">
      <c r="A58" s="82" t="s">
        <v>51</v>
      </c>
      <c r="B58" s="79">
        <v>260</v>
      </c>
      <c r="C58" s="79" t="s">
        <v>50</v>
      </c>
      <c r="D58" s="83">
        <v>343000</v>
      </c>
      <c r="E58" s="83">
        <v>343000</v>
      </c>
      <c r="F58" s="83"/>
      <c r="G58" s="83"/>
      <c r="H58" s="83"/>
    </row>
    <row r="59" spans="1:8" x14ac:dyDescent="0.25">
      <c r="A59" s="10" t="s">
        <v>52</v>
      </c>
      <c r="B59" s="38">
        <v>500</v>
      </c>
      <c r="C59" s="38"/>
      <c r="D59" s="32">
        <v>0</v>
      </c>
      <c r="E59" s="32">
        <v>0</v>
      </c>
      <c r="F59" s="32"/>
      <c r="G59" s="32">
        <v>0</v>
      </c>
      <c r="H59" s="32"/>
    </row>
    <row r="60" spans="1:8" x14ac:dyDescent="0.25">
      <c r="A60" s="10" t="s">
        <v>53</v>
      </c>
      <c r="B60" s="38">
        <v>600</v>
      </c>
      <c r="C60" s="27"/>
      <c r="D60" s="34"/>
      <c r="E60" s="34"/>
      <c r="F60" s="34">
        <v>0</v>
      </c>
      <c r="G60" s="34">
        <v>0</v>
      </c>
      <c r="H60" s="34"/>
    </row>
    <row r="61" spans="1:8" x14ac:dyDescent="0.25">
      <c r="A61" s="10"/>
      <c r="B61" s="26"/>
      <c r="C61" s="27"/>
      <c r="D61" s="34"/>
      <c r="E61" s="34"/>
      <c r="F61" s="34"/>
      <c r="G61" s="34"/>
      <c r="H61" s="34"/>
    </row>
    <row r="62" spans="1:8" ht="44.25" customHeight="1" x14ac:dyDescent="0.25">
      <c r="A62" s="69" t="s">
        <v>55</v>
      </c>
      <c r="B62" s="70">
        <v>210</v>
      </c>
      <c r="C62" s="70"/>
      <c r="D62" s="72">
        <f>D64+D65</f>
        <v>250000</v>
      </c>
      <c r="E62" s="72"/>
      <c r="F62" s="72"/>
      <c r="G62" s="72">
        <f>G64+G65</f>
        <v>250000</v>
      </c>
      <c r="H62" s="72">
        <v>0</v>
      </c>
    </row>
    <row r="63" spans="1:8" x14ac:dyDescent="0.25">
      <c r="A63" s="8" t="s">
        <v>13</v>
      </c>
      <c r="B63" s="38"/>
      <c r="C63" s="38"/>
      <c r="D63" s="32"/>
      <c r="E63" s="32"/>
      <c r="F63" s="32"/>
      <c r="G63" s="32"/>
      <c r="H63" s="32"/>
    </row>
    <row r="64" spans="1:8" x14ac:dyDescent="0.25">
      <c r="A64" s="15" t="s">
        <v>56</v>
      </c>
      <c r="B64" s="48">
        <v>210</v>
      </c>
      <c r="C64" s="48"/>
      <c r="D64" s="41">
        <v>162750</v>
      </c>
      <c r="E64" s="41"/>
      <c r="F64" s="41"/>
      <c r="G64" s="41">
        <v>162750</v>
      </c>
      <c r="H64" s="41"/>
    </row>
    <row r="65" spans="1:8" x14ac:dyDescent="0.25">
      <c r="A65" s="78" t="s">
        <v>57</v>
      </c>
      <c r="B65" s="85">
        <v>260</v>
      </c>
      <c r="C65" s="85"/>
      <c r="D65" s="86">
        <v>87250</v>
      </c>
      <c r="E65" s="86"/>
      <c r="F65" s="86"/>
      <c r="G65" s="86">
        <v>87250</v>
      </c>
      <c r="H65" s="86"/>
    </row>
    <row r="66" spans="1:8" x14ac:dyDescent="0.25">
      <c r="A66" s="14" t="s">
        <v>49</v>
      </c>
      <c r="B66" s="40">
        <v>250</v>
      </c>
      <c r="C66" s="40"/>
      <c r="D66" s="41"/>
      <c r="E66" s="41"/>
      <c r="F66" s="41"/>
      <c r="G66" s="41"/>
      <c r="H66" s="41"/>
    </row>
    <row r="67" spans="1:8" x14ac:dyDescent="0.25">
      <c r="A67" s="10" t="s">
        <v>52</v>
      </c>
      <c r="B67" s="38">
        <v>500</v>
      </c>
      <c r="C67" s="38"/>
      <c r="D67" s="32">
        <v>0</v>
      </c>
      <c r="E67" s="32"/>
      <c r="F67" s="32"/>
      <c r="G67" s="32">
        <v>0</v>
      </c>
      <c r="H67" s="32"/>
    </row>
    <row r="68" spans="1:8" x14ac:dyDescent="0.25">
      <c r="A68" s="10" t="s">
        <v>53</v>
      </c>
      <c r="B68" s="38">
        <v>600</v>
      </c>
      <c r="C68" s="27"/>
      <c r="D68" s="34"/>
      <c r="E68" s="34"/>
      <c r="F68" s="34"/>
      <c r="G68" s="34"/>
      <c r="H68" s="34"/>
    </row>
    <row r="69" spans="1:8" x14ac:dyDescent="0.25">
      <c r="A69" s="10" t="s">
        <v>58</v>
      </c>
      <c r="B69" s="26"/>
      <c r="C69" s="26"/>
      <c r="D69" s="32"/>
      <c r="E69" s="32"/>
      <c r="F69" s="32"/>
      <c r="G69" s="32"/>
      <c r="H69" s="32"/>
    </row>
    <row r="70" spans="1:8" ht="42" customHeight="1" x14ac:dyDescent="0.25">
      <c r="A70" s="69" t="s">
        <v>63</v>
      </c>
      <c r="B70" s="73">
        <v>150</v>
      </c>
      <c r="C70" s="73" t="s">
        <v>60</v>
      </c>
      <c r="D70" s="84">
        <v>0</v>
      </c>
      <c r="E70" s="84"/>
      <c r="F70" s="84">
        <v>0</v>
      </c>
      <c r="G70" s="84">
        <v>0</v>
      </c>
      <c r="H70" s="84"/>
    </row>
    <row r="71" spans="1:8" x14ac:dyDescent="0.25">
      <c r="A71" s="10" t="s">
        <v>13</v>
      </c>
      <c r="B71" s="26"/>
      <c r="C71" s="26"/>
      <c r="D71" s="32"/>
      <c r="E71" s="32"/>
      <c r="F71" s="32"/>
      <c r="G71" s="32"/>
      <c r="H71" s="32"/>
    </row>
    <row r="72" spans="1:8" ht="18" x14ac:dyDescent="0.25">
      <c r="A72" s="15" t="s">
        <v>27</v>
      </c>
      <c r="B72" s="40">
        <v>260</v>
      </c>
      <c r="C72" s="40" t="s">
        <v>60</v>
      </c>
      <c r="D72" s="41"/>
      <c r="E72" s="41"/>
      <c r="F72" s="41"/>
      <c r="G72" s="41"/>
      <c r="H72" s="41"/>
    </row>
    <row r="73" spans="1:8" x14ac:dyDescent="0.25">
      <c r="A73" s="8" t="s">
        <v>13</v>
      </c>
      <c r="B73" s="26"/>
      <c r="C73" s="26"/>
      <c r="D73" s="32"/>
      <c r="E73" s="32"/>
      <c r="F73" s="32"/>
      <c r="G73" s="32"/>
      <c r="H73" s="32"/>
    </row>
    <row r="74" spans="1:8" ht="18" x14ac:dyDescent="0.25">
      <c r="A74" s="42" t="s">
        <v>29</v>
      </c>
      <c r="B74" s="61">
        <v>260</v>
      </c>
      <c r="C74" s="61" t="s">
        <v>30</v>
      </c>
      <c r="D74" s="68"/>
      <c r="E74" s="68"/>
      <c r="F74" s="68"/>
      <c r="G74" s="68"/>
      <c r="H74" s="68"/>
    </row>
    <row r="75" spans="1:8" ht="18" x14ac:dyDescent="0.25">
      <c r="A75" s="42" t="s">
        <v>31</v>
      </c>
      <c r="B75" s="43"/>
      <c r="C75" s="43" t="s">
        <v>62</v>
      </c>
      <c r="D75" s="44"/>
      <c r="E75" s="44"/>
      <c r="F75" s="44"/>
      <c r="G75" s="44"/>
      <c r="H75" s="44"/>
    </row>
    <row r="76" spans="1:8" x14ac:dyDescent="0.25">
      <c r="A76" s="42" t="s">
        <v>33</v>
      </c>
      <c r="B76" s="61">
        <v>260</v>
      </c>
      <c r="C76" s="61" t="s">
        <v>34</v>
      </c>
      <c r="D76" s="68"/>
      <c r="E76" s="68"/>
      <c r="F76" s="68"/>
      <c r="G76" s="68"/>
      <c r="H76" s="68"/>
    </row>
    <row r="77" spans="1:8" ht="18" x14ac:dyDescent="0.25">
      <c r="A77" s="15" t="s">
        <v>35</v>
      </c>
      <c r="B77" s="40">
        <v>220</v>
      </c>
      <c r="C77" s="40" t="s">
        <v>37</v>
      </c>
      <c r="D77" s="41"/>
      <c r="E77" s="41"/>
      <c r="F77" s="41"/>
      <c r="G77" s="41"/>
      <c r="H77" s="41"/>
    </row>
    <row r="78" spans="1:8" x14ac:dyDescent="0.25">
      <c r="A78" s="10" t="s">
        <v>52</v>
      </c>
      <c r="B78" s="38">
        <v>500</v>
      </c>
      <c r="C78" s="38"/>
      <c r="D78" s="32"/>
      <c r="E78" s="32"/>
      <c r="F78" s="32"/>
      <c r="G78" s="32"/>
      <c r="H78" s="32"/>
    </row>
    <row r="79" spans="1:8" x14ac:dyDescent="0.25">
      <c r="A79" s="10" t="s">
        <v>53</v>
      </c>
      <c r="B79" s="38">
        <v>600</v>
      </c>
      <c r="C79" s="27"/>
      <c r="D79" s="34"/>
      <c r="E79" s="34"/>
      <c r="F79" s="34"/>
      <c r="G79" s="34"/>
      <c r="H79" s="34"/>
    </row>
    <row r="80" spans="1:8" x14ac:dyDescent="0.25">
      <c r="A80" s="56" t="s">
        <v>38</v>
      </c>
      <c r="B80" s="57">
        <v>260</v>
      </c>
      <c r="C80" s="57"/>
      <c r="D80" s="58">
        <f>D81</f>
        <v>7245000</v>
      </c>
      <c r="E80" s="58"/>
      <c r="F80" s="58"/>
      <c r="G80" s="58">
        <f>G81</f>
        <v>7245000</v>
      </c>
      <c r="H80" s="58"/>
    </row>
    <row r="81" spans="1:8" x14ac:dyDescent="0.25">
      <c r="A81" s="8" t="s">
        <v>39</v>
      </c>
      <c r="B81" s="28">
        <v>260</v>
      </c>
      <c r="C81" s="29"/>
      <c r="D81" s="36">
        <v>7245000</v>
      </c>
      <c r="E81" s="36"/>
      <c r="F81" s="36"/>
      <c r="G81" s="36">
        <f>D81</f>
        <v>7245000</v>
      </c>
      <c r="H81" s="36"/>
    </row>
    <row r="82" spans="1:8" x14ac:dyDescent="0.25">
      <c r="A82" s="10" t="s">
        <v>52</v>
      </c>
      <c r="B82" s="38">
        <v>500</v>
      </c>
      <c r="C82" s="38"/>
      <c r="D82" s="32">
        <v>0</v>
      </c>
      <c r="E82" s="32">
        <v>0</v>
      </c>
      <c r="F82" s="32">
        <v>0</v>
      </c>
      <c r="G82" s="32">
        <v>0</v>
      </c>
      <c r="H82" s="36"/>
    </row>
    <row r="83" spans="1:8" x14ac:dyDescent="0.25">
      <c r="A83" s="10" t="s">
        <v>53</v>
      </c>
      <c r="B83" s="38">
        <v>600</v>
      </c>
      <c r="C83" s="27"/>
      <c r="D83" s="34">
        <v>0</v>
      </c>
      <c r="E83" s="34">
        <v>0</v>
      </c>
      <c r="F83" s="34">
        <v>0</v>
      </c>
      <c r="G83" s="34">
        <v>0</v>
      </c>
      <c r="H83" s="36"/>
    </row>
    <row r="84" spans="1:8" x14ac:dyDescent="0.25">
      <c r="A84" s="47" t="s">
        <v>59</v>
      </c>
      <c r="B84" s="45"/>
      <c r="C84" s="45"/>
      <c r="D84" s="46">
        <v>0</v>
      </c>
      <c r="E84" s="46">
        <v>0</v>
      </c>
      <c r="F84" s="46">
        <v>0</v>
      </c>
      <c r="G84" s="46">
        <v>0</v>
      </c>
      <c r="H84" s="46"/>
    </row>
    <row r="85" spans="1:8" x14ac:dyDescent="0.25">
      <c r="A85" s="12"/>
      <c r="B85" s="28"/>
      <c r="C85" s="29"/>
      <c r="D85" s="36"/>
      <c r="E85" s="36"/>
      <c r="F85" s="36"/>
      <c r="G85" s="36"/>
      <c r="H85" s="36"/>
    </row>
    <row r="86" spans="1:8" x14ac:dyDescent="0.25">
      <c r="A86" s="87" t="s">
        <v>64</v>
      </c>
      <c r="B86" s="88">
        <v>500</v>
      </c>
      <c r="C86" s="89"/>
      <c r="D86" s="90">
        <v>0</v>
      </c>
      <c r="E86" s="90"/>
      <c r="F86" s="90"/>
      <c r="G86" s="90">
        <v>0</v>
      </c>
      <c r="H86" s="90"/>
    </row>
    <row r="90" spans="1:8" x14ac:dyDescent="0.25">
      <c r="D90" s="66"/>
    </row>
  </sheetData>
  <mergeCells count="10">
    <mergeCell ref="A1:H2"/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ySplit="7" topLeftCell="A74" activePane="bottomLeft" state="frozenSplit"/>
      <selection pane="bottomLeft" activeCell="G88" sqref="G88"/>
    </sheetView>
  </sheetViews>
  <sheetFormatPr defaultRowHeight="15" x14ac:dyDescent="0.25"/>
  <cols>
    <col min="1" max="1" width="61.140625" customWidth="1"/>
    <col min="2" max="2" width="6.7109375" customWidth="1"/>
    <col min="3" max="3" width="9.85546875" customWidth="1"/>
    <col min="4" max="4" width="12.28515625" customWidth="1"/>
    <col min="5" max="6" width="10.42578125" customWidth="1"/>
    <col min="7" max="7" width="11.28515625" bestFit="1" customWidth="1"/>
    <col min="8" max="8" width="8" customWidth="1"/>
    <col min="9" max="10" width="12.85546875" bestFit="1" customWidth="1"/>
    <col min="11" max="11" width="12.42578125" bestFit="1" customWidth="1"/>
    <col min="12" max="12" width="11.42578125" bestFit="1" customWidth="1"/>
  </cols>
  <sheetData>
    <row r="1" spans="1:12" x14ac:dyDescent="0.25">
      <c r="A1" s="105" t="s">
        <v>69</v>
      </c>
      <c r="B1" s="105"/>
      <c r="C1" s="105"/>
      <c r="D1" s="105"/>
      <c r="E1" s="105"/>
      <c r="F1" s="105"/>
      <c r="G1" s="105"/>
      <c r="H1" s="105"/>
    </row>
    <row r="2" spans="1:12" x14ac:dyDescent="0.25">
      <c r="A2" s="105"/>
      <c r="B2" s="105"/>
      <c r="C2" s="105"/>
      <c r="D2" s="105"/>
      <c r="E2" s="105"/>
      <c r="F2" s="105"/>
      <c r="G2" s="105"/>
      <c r="H2" s="105"/>
    </row>
    <row r="3" spans="1:12" x14ac:dyDescent="0.25">
      <c r="A3" s="1"/>
      <c r="B3" s="1"/>
      <c r="C3" s="1"/>
      <c r="D3" s="1"/>
      <c r="E3" s="1"/>
      <c r="F3" s="1"/>
      <c r="G3" s="1"/>
      <c r="H3" s="1" t="s">
        <v>0</v>
      </c>
    </row>
    <row r="4" spans="1:12" x14ac:dyDescent="0.25">
      <c r="A4" s="102" t="s">
        <v>1</v>
      </c>
      <c r="B4" s="102" t="s">
        <v>2</v>
      </c>
      <c r="C4" s="102" t="s">
        <v>3</v>
      </c>
      <c r="D4" s="106" t="s">
        <v>4</v>
      </c>
      <c r="E4" s="106"/>
      <c r="F4" s="106"/>
      <c r="G4" s="106"/>
      <c r="H4" s="106"/>
    </row>
    <row r="5" spans="1:12" x14ac:dyDescent="0.25">
      <c r="A5" s="104"/>
      <c r="B5" s="104"/>
      <c r="C5" s="104"/>
      <c r="D5" s="102" t="s">
        <v>5</v>
      </c>
      <c r="E5" s="106" t="s">
        <v>6</v>
      </c>
      <c r="F5" s="106"/>
      <c r="G5" s="106"/>
      <c r="H5" s="106"/>
    </row>
    <row r="6" spans="1:12" x14ac:dyDescent="0.25">
      <c r="A6" s="104"/>
      <c r="B6" s="104"/>
      <c r="C6" s="104"/>
      <c r="D6" s="104"/>
      <c r="E6" s="102" t="s">
        <v>7</v>
      </c>
      <c r="F6" s="102" t="s">
        <v>8</v>
      </c>
      <c r="G6" s="107" t="s">
        <v>9</v>
      </c>
      <c r="H6" s="108"/>
    </row>
    <row r="7" spans="1:12" ht="28.15" customHeight="1" x14ac:dyDescent="0.25">
      <c r="A7" s="103"/>
      <c r="B7" s="103"/>
      <c r="C7" s="103"/>
      <c r="D7" s="103"/>
      <c r="E7" s="103"/>
      <c r="F7" s="103"/>
      <c r="G7" s="91" t="s">
        <v>10</v>
      </c>
      <c r="H7" s="91" t="s">
        <v>11</v>
      </c>
      <c r="I7" s="66"/>
      <c r="J7" s="39"/>
      <c r="K7" s="66"/>
      <c r="L7" s="66">
        <f>I7+J7-K7</f>
        <v>0</v>
      </c>
    </row>
    <row r="8" spans="1:12" x14ac:dyDescent="0.25">
      <c r="A8" s="4">
        <v>1</v>
      </c>
      <c r="B8" s="3">
        <v>2</v>
      </c>
      <c r="C8" s="4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12" x14ac:dyDescent="0.25">
      <c r="A9" s="50" t="s">
        <v>12</v>
      </c>
      <c r="B9" s="51"/>
      <c r="C9" s="51"/>
      <c r="D9" s="52">
        <f>D14+D27+D39</f>
        <v>39632560</v>
      </c>
      <c r="E9" s="53">
        <f>E14</f>
        <v>32130560</v>
      </c>
      <c r="F9" s="53">
        <f>F27</f>
        <v>0</v>
      </c>
      <c r="G9" s="54">
        <f>G19+G39</f>
        <v>7502000</v>
      </c>
      <c r="H9" s="54">
        <v>0</v>
      </c>
      <c r="I9" s="39">
        <f>E9+F9+G9</f>
        <v>39632560</v>
      </c>
    </row>
    <row r="10" spans="1:12" x14ac:dyDescent="0.25">
      <c r="A10" s="6" t="s">
        <v>13</v>
      </c>
      <c r="B10" s="16"/>
      <c r="C10" s="16"/>
      <c r="D10" s="17">
        <v>0</v>
      </c>
      <c r="E10" s="18"/>
      <c r="F10" s="18"/>
      <c r="G10" s="18"/>
      <c r="H10" s="18"/>
      <c r="I10" s="39"/>
    </row>
    <row r="11" spans="1:12" x14ac:dyDescent="0.25">
      <c r="A11" s="14" t="s">
        <v>14</v>
      </c>
      <c r="B11" s="19">
        <v>100</v>
      </c>
      <c r="C11" s="19"/>
      <c r="D11" s="20">
        <v>0</v>
      </c>
      <c r="E11" s="21"/>
      <c r="F11" s="21"/>
      <c r="G11" s="21"/>
      <c r="H11" s="21"/>
    </row>
    <row r="12" spans="1:12" x14ac:dyDescent="0.25">
      <c r="A12" s="6"/>
      <c r="B12" s="16"/>
      <c r="C12" s="16"/>
      <c r="D12" s="17">
        <v>0</v>
      </c>
      <c r="E12" s="18"/>
      <c r="F12" s="18"/>
      <c r="G12" s="18"/>
      <c r="H12" s="18"/>
    </row>
    <row r="13" spans="1:12" x14ac:dyDescent="0.25">
      <c r="A13" s="6"/>
      <c r="B13" s="16"/>
      <c r="C13" s="16"/>
      <c r="D13" s="17">
        <v>0</v>
      </c>
      <c r="E13" s="18"/>
      <c r="F13" s="18"/>
      <c r="G13" s="18"/>
      <c r="H13" s="18"/>
    </row>
    <row r="14" spans="1:12" x14ac:dyDescent="0.25">
      <c r="A14" s="14" t="s">
        <v>15</v>
      </c>
      <c r="B14" s="19">
        <v>120</v>
      </c>
      <c r="C14" s="19"/>
      <c r="D14" s="22">
        <f>E14+G14</f>
        <v>32380560</v>
      </c>
      <c r="E14" s="22">
        <f>E16+E18+E19</f>
        <v>32130560</v>
      </c>
      <c r="F14" s="22">
        <v>0</v>
      </c>
      <c r="G14" s="22">
        <f>G16+G18+G19</f>
        <v>250000</v>
      </c>
      <c r="H14" s="19">
        <v>0</v>
      </c>
      <c r="I14" s="39">
        <f>E14+F14+G14</f>
        <v>32380560</v>
      </c>
    </row>
    <row r="15" spans="1:12" x14ac:dyDescent="0.25">
      <c r="A15" s="7" t="s">
        <v>16</v>
      </c>
      <c r="B15" s="16"/>
      <c r="C15" s="16"/>
      <c r="D15" s="23">
        <v>0</v>
      </c>
      <c r="E15" s="24"/>
      <c r="F15" s="18"/>
      <c r="G15" s="18"/>
      <c r="H15" s="18"/>
    </row>
    <row r="16" spans="1:12" ht="36" x14ac:dyDescent="0.25">
      <c r="A16" s="8" t="s">
        <v>17</v>
      </c>
      <c r="B16" s="16">
        <v>121</v>
      </c>
      <c r="C16" s="16" t="s">
        <v>18</v>
      </c>
      <c r="D16" s="23">
        <f>E16</f>
        <v>12917160</v>
      </c>
      <c r="E16" s="30">
        <v>12917160</v>
      </c>
      <c r="F16" s="16">
        <v>0</v>
      </c>
      <c r="G16" s="16">
        <v>0</v>
      </c>
      <c r="H16" s="16">
        <v>0</v>
      </c>
    </row>
    <row r="17" spans="1:8" x14ac:dyDescent="0.25">
      <c r="A17" s="6"/>
      <c r="B17" s="16"/>
      <c r="C17" s="16"/>
      <c r="D17" s="23">
        <v>0</v>
      </c>
      <c r="E17" s="31"/>
      <c r="F17" s="18"/>
      <c r="G17" s="18"/>
      <c r="H17" s="18"/>
    </row>
    <row r="18" spans="1:8" ht="36" x14ac:dyDescent="0.25">
      <c r="A18" s="42" t="s">
        <v>19</v>
      </c>
      <c r="B18" s="61">
        <v>122</v>
      </c>
      <c r="C18" s="61" t="s">
        <v>18</v>
      </c>
      <c r="D18" s="62">
        <f>E18</f>
        <v>19213400</v>
      </c>
      <c r="E18" s="63">
        <v>19213400</v>
      </c>
      <c r="F18" s="61">
        <v>0</v>
      </c>
      <c r="G18" s="61">
        <v>0</v>
      </c>
      <c r="H18" s="61">
        <v>0</v>
      </c>
    </row>
    <row r="19" spans="1:8" ht="27" x14ac:dyDescent="0.25">
      <c r="A19" s="59" t="s">
        <v>20</v>
      </c>
      <c r="B19" s="61">
        <v>123</v>
      </c>
      <c r="C19" s="61">
        <v>0</v>
      </c>
      <c r="D19" s="64">
        <f>G19</f>
        <v>250000</v>
      </c>
      <c r="E19" s="44">
        <v>0</v>
      </c>
      <c r="F19" s="65">
        <v>0</v>
      </c>
      <c r="G19" s="65">
        <v>250000</v>
      </c>
      <c r="H19" s="65">
        <v>0</v>
      </c>
    </row>
    <row r="20" spans="1:8" x14ac:dyDescent="0.25">
      <c r="A20" s="9" t="s">
        <v>13</v>
      </c>
      <c r="B20" s="16"/>
      <c r="C20" s="16"/>
      <c r="D20" s="17">
        <v>0</v>
      </c>
      <c r="E20" s="32"/>
      <c r="F20" s="18"/>
      <c r="G20" s="18"/>
      <c r="H20" s="18"/>
    </row>
    <row r="21" spans="1:8" ht="18" x14ac:dyDescent="0.25">
      <c r="A21" s="8" t="s">
        <v>21</v>
      </c>
      <c r="B21" s="16"/>
      <c r="C21" s="16"/>
      <c r="D21" s="17">
        <f>G21</f>
        <v>250000</v>
      </c>
      <c r="E21" s="18"/>
      <c r="F21" s="18"/>
      <c r="G21" s="18">
        <v>250000</v>
      </c>
      <c r="H21" s="18"/>
    </row>
    <row r="22" spans="1:8" x14ac:dyDescent="0.25">
      <c r="A22" s="8" t="s">
        <v>22</v>
      </c>
      <c r="B22" s="16"/>
      <c r="C22" s="16"/>
      <c r="D22" s="17">
        <v>0</v>
      </c>
      <c r="E22" s="18"/>
      <c r="F22" s="18"/>
      <c r="G22" s="18"/>
      <c r="H22" s="18"/>
    </row>
    <row r="23" spans="1:8" x14ac:dyDescent="0.25">
      <c r="A23" s="6" t="s">
        <v>23</v>
      </c>
      <c r="B23" s="16"/>
      <c r="C23" s="16"/>
      <c r="D23" s="17">
        <v>0</v>
      </c>
      <c r="E23" s="18"/>
      <c r="F23" s="18"/>
      <c r="G23" s="18"/>
      <c r="H23" s="18"/>
    </row>
    <row r="24" spans="1:8" x14ac:dyDescent="0.25">
      <c r="A24" s="6" t="s">
        <v>24</v>
      </c>
      <c r="B24" s="16"/>
      <c r="C24" s="16"/>
      <c r="D24" s="17">
        <v>0</v>
      </c>
      <c r="E24" s="18"/>
      <c r="F24" s="18"/>
      <c r="G24" s="18"/>
      <c r="H24" s="18"/>
    </row>
    <row r="25" spans="1:8" x14ac:dyDescent="0.25">
      <c r="A25" s="14" t="s">
        <v>25</v>
      </c>
      <c r="B25" s="19">
        <v>130</v>
      </c>
      <c r="C25" s="19"/>
      <c r="D25" s="20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5">
      <c r="A26" s="6"/>
      <c r="B26" s="16"/>
      <c r="C26" s="16"/>
      <c r="D26" s="17">
        <v>0</v>
      </c>
      <c r="E26" s="18"/>
      <c r="F26" s="18"/>
      <c r="G26" s="18"/>
      <c r="H26" s="18"/>
    </row>
    <row r="27" spans="1:8" x14ac:dyDescent="0.25">
      <c r="A27" s="14" t="s">
        <v>26</v>
      </c>
      <c r="B27" s="19">
        <v>150</v>
      </c>
      <c r="C27" s="19"/>
      <c r="D27" s="20">
        <f>D29+D35</f>
        <v>0</v>
      </c>
      <c r="E27" s="20">
        <f t="shared" ref="E27:F27" si="0">E29+E35</f>
        <v>0</v>
      </c>
      <c r="F27" s="20">
        <f t="shared" si="0"/>
        <v>0</v>
      </c>
      <c r="G27" s="21">
        <v>0</v>
      </c>
      <c r="H27" s="21">
        <v>0</v>
      </c>
    </row>
    <row r="28" spans="1:8" x14ac:dyDescent="0.25">
      <c r="A28" s="6" t="s">
        <v>16</v>
      </c>
      <c r="B28" s="16"/>
      <c r="C28" s="16"/>
      <c r="D28" s="17">
        <v>0</v>
      </c>
      <c r="E28" s="18"/>
      <c r="F28" s="18"/>
      <c r="G28" s="18"/>
      <c r="H28" s="18"/>
    </row>
    <row r="29" spans="1:8" ht="18" x14ac:dyDescent="0.25">
      <c r="A29" s="9" t="s">
        <v>27</v>
      </c>
      <c r="B29" s="91"/>
      <c r="C29" s="91"/>
      <c r="D29" s="76"/>
      <c r="E29" s="76"/>
      <c r="F29" s="76"/>
      <c r="G29" s="76"/>
      <c r="H29" s="76"/>
    </row>
    <row r="30" spans="1:8" x14ac:dyDescent="0.25">
      <c r="A30" s="9" t="s">
        <v>28</v>
      </c>
      <c r="B30" s="91"/>
      <c r="C30" s="91"/>
      <c r="D30" s="76"/>
      <c r="E30" s="25"/>
      <c r="F30" s="25"/>
      <c r="G30" s="25"/>
      <c r="H30" s="25"/>
    </row>
    <row r="31" spans="1:8" ht="18" x14ac:dyDescent="0.25">
      <c r="A31" s="9" t="s">
        <v>29</v>
      </c>
      <c r="B31" s="91"/>
      <c r="C31" s="91" t="s">
        <v>30</v>
      </c>
      <c r="D31" s="76"/>
      <c r="E31" s="25"/>
      <c r="F31" s="25"/>
      <c r="G31" s="25"/>
      <c r="H31" s="25"/>
    </row>
    <row r="32" spans="1:8" ht="18" x14ac:dyDescent="0.25">
      <c r="A32" s="9" t="s">
        <v>31</v>
      </c>
      <c r="B32" s="91"/>
      <c r="C32" s="91" t="s">
        <v>32</v>
      </c>
      <c r="D32" s="76"/>
      <c r="E32" s="25"/>
      <c r="F32" s="25"/>
      <c r="G32" s="25"/>
      <c r="H32" s="25"/>
    </row>
    <row r="33" spans="1:8" x14ac:dyDescent="0.25">
      <c r="A33" s="9" t="s">
        <v>33</v>
      </c>
      <c r="B33" s="91"/>
      <c r="C33" s="91" t="s">
        <v>34</v>
      </c>
      <c r="D33" s="76"/>
      <c r="E33" s="25"/>
      <c r="F33" s="25"/>
      <c r="G33" s="25"/>
      <c r="H33" s="25"/>
    </row>
    <row r="34" spans="1:8" ht="31.5" customHeight="1" x14ac:dyDescent="0.25">
      <c r="A34" s="9" t="s">
        <v>61</v>
      </c>
      <c r="B34" s="91"/>
      <c r="C34" s="91" t="s">
        <v>62</v>
      </c>
      <c r="D34" s="76"/>
      <c r="E34" s="25"/>
      <c r="F34" s="25"/>
      <c r="G34" s="25"/>
      <c r="H34" s="25"/>
    </row>
    <row r="35" spans="1:8" ht="18" x14ac:dyDescent="0.25">
      <c r="A35" s="9" t="s">
        <v>35</v>
      </c>
      <c r="B35" s="91"/>
      <c r="C35" s="91"/>
      <c r="D35" s="76"/>
      <c r="E35" s="25"/>
      <c r="F35" s="25"/>
      <c r="G35" s="25"/>
      <c r="H35" s="25"/>
    </row>
    <row r="36" spans="1:8" x14ac:dyDescent="0.25">
      <c r="A36" s="9" t="s">
        <v>13</v>
      </c>
      <c r="B36" s="91"/>
      <c r="C36" s="91"/>
      <c r="D36" s="76"/>
      <c r="E36" s="25"/>
      <c r="F36" s="25"/>
      <c r="G36" s="25"/>
      <c r="H36" s="25"/>
    </row>
    <row r="37" spans="1:8" ht="36" x14ac:dyDescent="0.25">
      <c r="A37" s="8" t="s">
        <v>36</v>
      </c>
      <c r="B37" s="16"/>
      <c r="C37" s="16" t="s">
        <v>37</v>
      </c>
      <c r="D37" s="17"/>
      <c r="E37" s="18"/>
      <c r="F37" s="18"/>
      <c r="G37" s="18"/>
      <c r="H37" s="18"/>
    </row>
    <row r="38" spans="1:8" x14ac:dyDescent="0.25">
      <c r="A38" s="8"/>
      <c r="B38" s="16"/>
      <c r="C38" s="16"/>
      <c r="D38" s="17">
        <v>0</v>
      </c>
      <c r="E38" s="18"/>
      <c r="F38" s="18"/>
      <c r="G38" s="18"/>
      <c r="H38" s="18"/>
    </row>
    <row r="39" spans="1:8" x14ac:dyDescent="0.25">
      <c r="A39" s="15" t="s">
        <v>38</v>
      </c>
      <c r="B39" s="19">
        <v>160</v>
      </c>
      <c r="C39" s="19"/>
      <c r="D39" s="20">
        <f>G39</f>
        <v>7252000</v>
      </c>
      <c r="E39" s="21"/>
      <c r="F39" s="21"/>
      <c r="G39" s="21">
        <f>G40</f>
        <v>7252000</v>
      </c>
      <c r="H39" s="21"/>
    </row>
    <row r="40" spans="1:8" x14ac:dyDescent="0.25">
      <c r="A40" s="8" t="s">
        <v>39</v>
      </c>
      <c r="B40" s="16"/>
      <c r="C40" s="16"/>
      <c r="D40" s="17">
        <f>G40</f>
        <v>7252000</v>
      </c>
      <c r="E40" s="18"/>
      <c r="F40" s="18"/>
      <c r="G40" s="18">
        <v>7252000</v>
      </c>
      <c r="H40" s="18"/>
    </row>
    <row r="41" spans="1:8" ht="18" x14ac:dyDescent="0.25">
      <c r="A41" s="6" t="s">
        <v>40</v>
      </c>
      <c r="B41" s="16"/>
      <c r="C41" s="16"/>
      <c r="D41" s="17">
        <v>0</v>
      </c>
      <c r="E41" s="18"/>
      <c r="F41" s="18"/>
      <c r="G41" s="18"/>
      <c r="H41" s="18"/>
    </row>
    <row r="42" spans="1:8" x14ac:dyDescent="0.25">
      <c r="A42" s="6" t="s">
        <v>41</v>
      </c>
      <c r="B42" s="16"/>
      <c r="C42" s="16"/>
      <c r="D42" s="17">
        <v>0</v>
      </c>
      <c r="E42" s="18"/>
      <c r="F42" s="18"/>
      <c r="G42" s="18"/>
      <c r="H42" s="18"/>
    </row>
    <row r="43" spans="1:8" ht="18" x14ac:dyDescent="0.25">
      <c r="A43" s="6" t="s">
        <v>42</v>
      </c>
      <c r="B43" s="16"/>
      <c r="C43" s="16"/>
      <c r="D43" s="17">
        <v>0</v>
      </c>
      <c r="E43" s="18"/>
      <c r="F43" s="18"/>
      <c r="G43" s="18"/>
      <c r="H43" s="18"/>
    </row>
    <row r="44" spans="1:8" x14ac:dyDescent="0.25">
      <c r="A44" s="11"/>
      <c r="B44" s="16"/>
      <c r="C44" s="16"/>
      <c r="D44" s="17">
        <v>0</v>
      </c>
      <c r="E44" s="18"/>
      <c r="F44" s="18"/>
      <c r="G44" s="18"/>
      <c r="H44" s="18"/>
    </row>
    <row r="45" spans="1:8" x14ac:dyDescent="0.25">
      <c r="A45" s="14" t="s">
        <v>43</v>
      </c>
      <c r="B45" s="19">
        <v>600</v>
      </c>
      <c r="C45" s="19"/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 x14ac:dyDescent="0.25">
      <c r="A46" s="50" t="s">
        <v>44</v>
      </c>
      <c r="B46" s="51">
        <v>200</v>
      </c>
      <c r="C46" s="55"/>
      <c r="D46" s="52">
        <f>E46+F46+G46</f>
        <v>39632560</v>
      </c>
      <c r="E46" s="52">
        <f>E48+E55+E62+E72+E77+E80+E84</f>
        <v>32130560</v>
      </c>
      <c r="F46" s="52">
        <f>F48+F55+F62+F72+F77+F80+F84</f>
        <v>0</v>
      </c>
      <c r="G46" s="52">
        <f>G48+G55+G62+G72+G77+G80+G84</f>
        <v>7502000</v>
      </c>
      <c r="H46" s="52"/>
    </row>
    <row r="47" spans="1:8" x14ac:dyDescent="0.25">
      <c r="A47" s="6" t="s">
        <v>13</v>
      </c>
      <c r="B47" s="16"/>
      <c r="C47" s="91"/>
      <c r="D47" s="25"/>
      <c r="E47" s="25"/>
      <c r="F47" s="25"/>
      <c r="G47" s="25"/>
      <c r="H47" s="25"/>
    </row>
    <row r="48" spans="1:8" s="75" customFormat="1" ht="52.5" x14ac:dyDescent="0.2">
      <c r="A48" s="69" t="s">
        <v>45</v>
      </c>
      <c r="B48" s="73"/>
      <c r="C48" s="73" t="s">
        <v>18</v>
      </c>
      <c r="D48" s="74">
        <f>D51+D52+D53</f>
        <v>12917160</v>
      </c>
      <c r="E48" s="74">
        <f>E52+E51+E53</f>
        <v>12917160</v>
      </c>
      <c r="F48" s="72"/>
      <c r="G48" s="72"/>
      <c r="H48" s="72"/>
    </row>
    <row r="49" spans="1:8" x14ac:dyDescent="0.25">
      <c r="A49" s="6" t="s">
        <v>46</v>
      </c>
      <c r="B49" s="16"/>
      <c r="C49" s="91"/>
      <c r="D49" s="60">
        <f>D51+D52+D53</f>
        <v>12917160</v>
      </c>
      <c r="E49" s="33">
        <f>D49</f>
        <v>12917160</v>
      </c>
      <c r="F49" s="33"/>
      <c r="G49" s="33"/>
      <c r="H49" s="33"/>
    </row>
    <row r="50" spans="1:8" x14ac:dyDescent="0.25">
      <c r="A50" s="6" t="s">
        <v>13</v>
      </c>
      <c r="B50" s="26"/>
      <c r="C50" s="27"/>
      <c r="D50" s="37">
        <v>0</v>
      </c>
      <c r="E50" s="34"/>
      <c r="F50" s="34"/>
      <c r="G50" s="34"/>
      <c r="H50" s="34"/>
    </row>
    <row r="51" spans="1:8" x14ac:dyDescent="0.25">
      <c r="A51" s="15" t="s">
        <v>47</v>
      </c>
      <c r="B51" s="48">
        <v>210</v>
      </c>
      <c r="C51" s="48" t="s">
        <v>48</v>
      </c>
      <c r="D51" s="77">
        <v>7514660</v>
      </c>
      <c r="E51" s="41">
        <v>7514660</v>
      </c>
      <c r="F51" s="41"/>
      <c r="G51" s="41"/>
      <c r="H51" s="41"/>
    </row>
    <row r="52" spans="1:8" x14ac:dyDescent="0.25">
      <c r="A52" s="10" t="s">
        <v>65</v>
      </c>
      <c r="B52" s="26">
        <v>250</v>
      </c>
      <c r="C52" s="27" t="s">
        <v>66</v>
      </c>
      <c r="D52" s="37">
        <v>145500</v>
      </c>
      <c r="E52" s="34">
        <v>145500</v>
      </c>
      <c r="F52" s="34"/>
      <c r="G52" s="34"/>
      <c r="H52" s="34"/>
    </row>
    <row r="53" spans="1:8" x14ac:dyDescent="0.25">
      <c r="A53" s="78" t="s">
        <v>51</v>
      </c>
      <c r="B53" s="79">
        <v>260</v>
      </c>
      <c r="C53" s="79" t="s">
        <v>18</v>
      </c>
      <c r="D53" s="80">
        <v>5257000</v>
      </c>
      <c r="E53" s="80">
        <v>5257000</v>
      </c>
      <c r="F53" s="81"/>
      <c r="G53" s="81"/>
      <c r="H53" s="81"/>
    </row>
    <row r="54" spans="1:8" x14ac:dyDescent="0.25">
      <c r="A54" s="6" t="s">
        <v>16</v>
      </c>
      <c r="B54" s="38"/>
      <c r="C54" s="38"/>
      <c r="D54" s="37"/>
      <c r="E54" s="32"/>
      <c r="F54" s="32"/>
      <c r="G54" s="32"/>
      <c r="H54" s="32"/>
    </row>
    <row r="55" spans="1:8" ht="43.5" customHeight="1" x14ac:dyDescent="0.25">
      <c r="A55" s="69" t="s">
        <v>54</v>
      </c>
      <c r="B55" s="70"/>
      <c r="C55" s="70" t="s">
        <v>18</v>
      </c>
      <c r="D55" s="71">
        <f>D57+D58</f>
        <v>19213400</v>
      </c>
      <c r="E55" s="71">
        <f>E57+E58</f>
        <v>19213400</v>
      </c>
      <c r="F55" s="71"/>
      <c r="G55" s="72"/>
      <c r="H55" s="72"/>
    </row>
    <row r="56" spans="1:8" x14ac:dyDescent="0.25">
      <c r="A56" s="6" t="s">
        <v>13</v>
      </c>
      <c r="B56" s="26"/>
      <c r="C56" s="38"/>
      <c r="D56" s="34"/>
      <c r="E56" s="32"/>
      <c r="F56" s="32"/>
      <c r="G56" s="35"/>
      <c r="H56" s="35"/>
    </row>
    <row r="57" spans="1:8" x14ac:dyDescent="0.25">
      <c r="A57" s="15" t="s">
        <v>47</v>
      </c>
      <c r="B57" s="48">
        <v>210</v>
      </c>
      <c r="C57" s="48" t="s">
        <v>48</v>
      </c>
      <c r="D57" s="41">
        <f>E57</f>
        <v>18870100</v>
      </c>
      <c r="E57" s="41">
        <v>18870100</v>
      </c>
      <c r="F57" s="41"/>
      <c r="G57" s="49"/>
      <c r="H57" s="49"/>
    </row>
    <row r="58" spans="1:8" x14ac:dyDescent="0.25">
      <c r="A58" s="82" t="s">
        <v>51</v>
      </c>
      <c r="B58" s="79">
        <v>260</v>
      </c>
      <c r="C58" s="79" t="s">
        <v>50</v>
      </c>
      <c r="D58" s="83">
        <v>343300</v>
      </c>
      <c r="E58" s="83">
        <v>343300</v>
      </c>
      <c r="F58" s="83"/>
      <c r="G58" s="83"/>
      <c r="H58" s="83"/>
    </row>
    <row r="59" spans="1:8" x14ac:dyDescent="0.25">
      <c r="A59" s="10" t="s">
        <v>52</v>
      </c>
      <c r="B59" s="38">
        <v>500</v>
      </c>
      <c r="C59" s="38"/>
      <c r="D59" s="32">
        <v>0</v>
      </c>
      <c r="E59" s="32">
        <v>0</v>
      </c>
      <c r="F59" s="32"/>
      <c r="G59" s="32">
        <v>0</v>
      </c>
      <c r="H59" s="32"/>
    </row>
    <row r="60" spans="1:8" x14ac:dyDescent="0.25">
      <c r="A60" s="10" t="s">
        <v>53</v>
      </c>
      <c r="B60" s="38">
        <v>600</v>
      </c>
      <c r="C60" s="27"/>
      <c r="D60" s="34"/>
      <c r="E60" s="34"/>
      <c r="F60" s="34">
        <v>0</v>
      </c>
      <c r="G60" s="34">
        <v>0</v>
      </c>
      <c r="H60" s="34"/>
    </row>
    <row r="61" spans="1:8" x14ac:dyDescent="0.25">
      <c r="A61" s="10"/>
      <c r="B61" s="26"/>
      <c r="C61" s="27"/>
      <c r="D61" s="34"/>
      <c r="E61" s="34"/>
      <c r="F61" s="34"/>
      <c r="G61" s="34"/>
      <c r="H61" s="34"/>
    </row>
    <row r="62" spans="1:8" ht="44.25" customHeight="1" x14ac:dyDescent="0.25">
      <c r="A62" s="69" t="s">
        <v>55</v>
      </c>
      <c r="B62" s="70">
        <v>210</v>
      </c>
      <c r="C62" s="70"/>
      <c r="D62" s="72">
        <f>D64+D65</f>
        <v>250000</v>
      </c>
      <c r="E62" s="72"/>
      <c r="F62" s="72"/>
      <c r="G62" s="72">
        <f>G64+G65</f>
        <v>250000</v>
      </c>
      <c r="H62" s="72">
        <v>0</v>
      </c>
    </row>
    <row r="63" spans="1:8" x14ac:dyDescent="0.25">
      <c r="A63" s="8" t="s">
        <v>13</v>
      </c>
      <c r="B63" s="38"/>
      <c r="C63" s="38"/>
      <c r="D63" s="32"/>
      <c r="E63" s="32"/>
      <c r="F63" s="32"/>
      <c r="G63" s="32"/>
      <c r="H63" s="32"/>
    </row>
    <row r="64" spans="1:8" x14ac:dyDescent="0.25">
      <c r="A64" s="15" t="s">
        <v>56</v>
      </c>
      <c r="B64" s="48">
        <v>210</v>
      </c>
      <c r="C64" s="48"/>
      <c r="D64" s="41">
        <v>162750</v>
      </c>
      <c r="E64" s="41"/>
      <c r="F64" s="41"/>
      <c r="G64" s="41">
        <v>162750</v>
      </c>
      <c r="H64" s="41"/>
    </row>
    <row r="65" spans="1:8" x14ac:dyDescent="0.25">
      <c r="A65" s="78" t="s">
        <v>57</v>
      </c>
      <c r="B65" s="85">
        <v>260</v>
      </c>
      <c r="C65" s="85"/>
      <c r="D65" s="86">
        <v>87250</v>
      </c>
      <c r="E65" s="86"/>
      <c r="F65" s="86"/>
      <c r="G65" s="86">
        <v>87250</v>
      </c>
      <c r="H65" s="86"/>
    </row>
    <row r="66" spans="1:8" x14ac:dyDescent="0.25">
      <c r="A66" s="14" t="s">
        <v>49</v>
      </c>
      <c r="B66" s="40">
        <v>250</v>
      </c>
      <c r="C66" s="40"/>
      <c r="D66" s="41"/>
      <c r="E66" s="41"/>
      <c r="F66" s="41"/>
      <c r="G66" s="41"/>
      <c r="H66" s="41"/>
    </row>
    <row r="67" spans="1:8" x14ac:dyDescent="0.25">
      <c r="A67" s="10" t="s">
        <v>52</v>
      </c>
      <c r="B67" s="38">
        <v>500</v>
      </c>
      <c r="C67" s="38"/>
      <c r="D67" s="32">
        <v>0</v>
      </c>
      <c r="E67" s="32"/>
      <c r="F67" s="32"/>
      <c r="G67" s="32">
        <v>0</v>
      </c>
      <c r="H67" s="32"/>
    </row>
    <row r="68" spans="1:8" x14ac:dyDescent="0.25">
      <c r="A68" s="10" t="s">
        <v>53</v>
      </c>
      <c r="B68" s="38">
        <v>600</v>
      </c>
      <c r="C68" s="27"/>
      <c r="D68" s="34"/>
      <c r="E68" s="34"/>
      <c r="F68" s="34"/>
      <c r="G68" s="34"/>
      <c r="H68" s="34"/>
    </row>
    <row r="69" spans="1:8" x14ac:dyDescent="0.25">
      <c r="A69" s="10" t="s">
        <v>58</v>
      </c>
      <c r="B69" s="26"/>
      <c r="C69" s="26"/>
      <c r="D69" s="32"/>
      <c r="E69" s="32"/>
      <c r="F69" s="32"/>
      <c r="G69" s="32"/>
      <c r="H69" s="32"/>
    </row>
    <row r="70" spans="1:8" ht="42" customHeight="1" x14ac:dyDescent="0.25">
      <c r="A70" s="69" t="s">
        <v>63</v>
      </c>
      <c r="B70" s="73">
        <v>150</v>
      </c>
      <c r="C70" s="73" t="s">
        <v>60</v>
      </c>
      <c r="D70" s="84">
        <v>0</v>
      </c>
      <c r="E70" s="84"/>
      <c r="F70" s="84">
        <v>0</v>
      </c>
      <c r="G70" s="84">
        <v>0</v>
      </c>
      <c r="H70" s="84"/>
    </row>
    <row r="71" spans="1:8" x14ac:dyDescent="0.25">
      <c r="A71" s="10" t="s">
        <v>13</v>
      </c>
      <c r="B71" s="26"/>
      <c r="C71" s="26"/>
      <c r="D71" s="32"/>
      <c r="E71" s="32"/>
      <c r="F71" s="32"/>
      <c r="G71" s="32"/>
      <c r="H71" s="32"/>
    </row>
    <row r="72" spans="1:8" ht="18" x14ac:dyDescent="0.25">
      <c r="A72" s="15" t="s">
        <v>27</v>
      </c>
      <c r="B72" s="40">
        <v>260</v>
      </c>
      <c r="C72" s="40" t="s">
        <v>60</v>
      </c>
      <c r="D72" s="41"/>
      <c r="E72" s="41"/>
      <c r="F72" s="41"/>
      <c r="G72" s="41"/>
      <c r="H72" s="41"/>
    </row>
    <row r="73" spans="1:8" x14ac:dyDescent="0.25">
      <c r="A73" s="8" t="s">
        <v>13</v>
      </c>
      <c r="B73" s="26"/>
      <c r="C73" s="26"/>
      <c r="D73" s="32"/>
      <c r="E73" s="32"/>
      <c r="F73" s="32"/>
      <c r="G73" s="32"/>
      <c r="H73" s="32"/>
    </row>
    <row r="74" spans="1:8" ht="18" x14ac:dyDescent="0.25">
      <c r="A74" s="42" t="s">
        <v>29</v>
      </c>
      <c r="B74" s="61">
        <v>260</v>
      </c>
      <c r="C74" s="61" t="s">
        <v>30</v>
      </c>
      <c r="D74" s="68"/>
      <c r="E74" s="68"/>
      <c r="F74" s="68"/>
      <c r="G74" s="68"/>
      <c r="H74" s="68"/>
    </row>
    <row r="75" spans="1:8" ht="18" x14ac:dyDescent="0.25">
      <c r="A75" s="42" t="s">
        <v>31</v>
      </c>
      <c r="B75" s="43"/>
      <c r="C75" s="43" t="s">
        <v>62</v>
      </c>
      <c r="D75" s="44"/>
      <c r="E75" s="44"/>
      <c r="F75" s="44"/>
      <c r="G75" s="44"/>
      <c r="H75" s="44"/>
    </row>
    <row r="76" spans="1:8" x14ac:dyDescent="0.25">
      <c r="A76" s="42" t="s">
        <v>33</v>
      </c>
      <c r="B76" s="61">
        <v>260</v>
      </c>
      <c r="C76" s="61" t="s">
        <v>34</v>
      </c>
      <c r="D76" s="68"/>
      <c r="E76" s="68"/>
      <c r="F76" s="68"/>
      <c r="G76" s="68"/>
      <c r="H76" s="68"/>
    </row>
    <row r="77" spans="1:8" ht="18" x14ac:dyDescent="0.25">
      <c r="A77" s="15" t="s">
        <v>35</v>
      </c>
      <c r="B77" s="40">
        <v>220</v>
      </c>
      <c r="C77" s="40" t="s">
        <v>37</v>
      </c>
      <c r="D77" s="41"/>
      <c r="E77" s="41"/>
      <c r="F77" s="41"/>
      <c r="G77" s="41"/>
      <c r="H77" s="41"/>
    </row>
    <row r="78" spans="1:8" x14ac:dyDescent="0.25">
      <c r="A78" s="10" t="s">
        <v>52</v>
      </c>
      <c r="B78" s="38">
        <v>500</v>
      </c>
      <c r="C78" s="38"/>
      <c r="D78" s="32"/>
      <c r="E78" s="32"/>
      <c r="F78" s="32"/>
      <c r="G78" s="32"/>
      <c r="H78" s="32"/>
    </row>
    <row r="79" spans="1:8" x14ac:dyDescent="0.25">
      <c r="A79" s="10" t="s">
        <v>53</v>
      </c>
      <c r="B79" s="38">
        <v>600</v>
      </c>
      <c r="C79" s="27"/>
      <c r="D79" s="34"/>
      <c r="E79" s="34"/>
      <c r="F79" s="34"/>
      <c r="G79" s="34"/>
      <c r="H79" s="34"/>
    </row>
    <row r="80" spans="1:8" x14ac:dyDescent="0.25">
      <c r="A80" s="56" t="s">
        <v>38</v>
      </c>
      <c r="B80" s="57">
        <v>260</v>
      </c>
      <c r="C80" s="57"/>
      <c r="D80" s="58">
        <v>7252000</v>
      </c>
      <c r="E80" s="58"/>
      <c r="F80" s="58"/>
      <c r="G80" s="58">
        <v>7252000</v>
      </c>
      <c r="H80" s="58"/>
    </row>
    <row r="81" spans="1:8" x14ac:dyDescent="0.25">
      <c r="A81" s="8" t="s">
        <v>39</v>
      </c>
      <c r="B81" s="28">
        <v>260</v>
      </c>
      <c r="C81" s="29"/>
      <c r="D81" s="36">
        <v>7252000</v>
      </c>
      <c r="E81" s="36"/>
      <c r="F81" s="36"/>
      <c r="G81" s="36">
        <f>D81</f>
        <v>7252000</v>
      </c>
      <c r="H81" s="36"/>
    </row>
    <row r="82" spans="1:8" x14ac:dyDescent="0.25">
      <c r="A82" s="10" t="s">
        <v>52</v>
      </c>
      <c r="B82" s="38">
        <v>500</v>
      </c>
      <c r="C82" s="38"/>
      <c r="D82" s="32">
        <v>0</v>
      </c>
      <c r="E82" s="32">
        <v>0</v>
      </c>
      <c r="F82" s="32">
        <v>0</v>
      </c>
      <c r="G82" s="32">
        <v>0</v>
      </c>
      <c r="H82" s="36"/>
    </row>
    <row r="83" spans="1:8" x14ac:dyDescent="0.25">
      <c r="A83" s="10" t="s">
        <v>53</v>
      </c>
      <c r="B83" s="38">
        <v>600</v>
      </c>
      <c r="C83" s="27"/>
      <c r="D83" s="34">
        <v>0</v>
      </c>
      <c r="E83" s="34">
        <v>0</v>
      </c>
      <c r="F83" s="34">
        <v>0</v>
      </c>
      <c r="G83" s="34">
        <v>0</v>
      </c>
      <c r="H83" s="36"/>
    </row>
    <row r="84" spans="1:8" x14ac:dyDescent="0.25">
      <c r="A84" s="47" t="s">
        <v>59</v>
      </c>
      <c r="B84" s="45"/>
      <c r="C84" s="45"/>
      <c r="D84" s="46">
        <v>0</v>
      </c>
      <c r="E84" s="46">
        <v>0</v>
      </c>
      <c r="F84" s="46">
        <v>0</v>
      </c>
      <c r="G84" s="46">
        <v>0</v>
      </c>
      <c r="H84" s="46"/>
    </row>
    <row r="85" spans="1:8" x14ac:dyDescent="0.25">
      <c r="A85" s="12"/>
      <c r="B85" s="28"/>
      <c r="C85" s="29"/>
      <c r="D85" s="36"/>
      <c r="E85" s="36"/>
      <c r="F85" s="36"/>
      <c r="G85" s="36"/>
      <c r="H85" s="36"/>
    </row>
    <row r="86" spans="1:8" x14ac:dyDescent="0.25">
      <c r="A86" s="87" t="s">
        <v>64</v>
      </c>
      <c r="B86" s="88">
        <v>500</v>
      </c>
      <c r="C86" s="89"/>
      <c r="D86" s="90">
        <v>0</v>
      </c>
      <c r="E86" s="90"/>
      <c r="F86" s="90"/>
      <c r="G86" s="90">
        <v>0</v>
      </c>
      <c r="H86" s="90"/>
    </row>
    <row r="87" spans="1:8" s="95" customFormat="1" ht="12.75" x14ac:dyDescent="0.2">
      <c r="A87" s="92" t="s">
        <v>70</v>
      </c>
      <c r="B87" s="93">
        <v>260</v>
      </c>
      <c r="C87" s="92"/>
      <c r="D87" s="94">
        <v>12495950</v>
      </c>
      <c r="E87" s="94">
        <v>5405700</v>
      </c>
      <c r="F87" s="94">
        <f t="shared" ref="F87:H87" si="1">F53+F58+F65+F80</f>
        <v>0</v>
      </c>
      <c r="G87" s="94">
        <v>7087250</v>
      </c>
      <c r="H87" s="94">
        <f t="shared" si="1"/>
        <v>0</v>
      </c>
    </row>
    <row r="90" spans="1:8" x14ac:dyDescent="0.25">
      <c r="D90" s="66"/>
    </row>
  </sheetData>
  <mergeCells count="10">
    <mergeCell ref="A1:H2"/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2018.</vt:lpstr>
      <vt:lpstr>2019</vt:lpstr>
      <vt:lpstr>2020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Лапанова Ирина Альбертовна</dc:creator>
  <cp:lastModifiedBy>Бухгалтерия</cp:lastModifiedBy>
  <cp:lastPrinted>2018-01-31T13:42:47Z</cp:lastPrinted>
  <dcterms:created xsi:type="dcterms:W3CDTF">2016-12-29T08:44:02Z</dcterms:created>
  <dcterms:modified xsi:type="dcterms:W3CDTF">2018-01-31T13:44:40Z</dcterms:modified>
</cp:coreProperties>
</file>